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/>
  </bookViews>
  <sheets>
    <sheet name="Cuadro 3 RCN" sheetId="1" r:id="rId1"/>
  </sheets>
  <definedNames>
    <definedName name="_xlnm.Print_Area" localSheetId="0">'Cuadro 3 RCN'!$A$1:$Q$112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1" l="1"/>
  <c r="H104" i="1"/>
  <c r="C104" i="1"/>
  <c r="M103" i="1"/>
  <c r="H103" i="1"/>
  <c r="C103" i="1"/>
  <c r="M102" i="1"/>
  <c r="H102" i="1"/>
  <c r="C102" i="1"/>
  <c r="M101" i="1"/>
  <c r="H101" i="1"/>
  <c r="C101" i="1"/>
  <c r="M100" i="1"/>
  <c r="M99" i="1" s="1"/>
  <c r="H100" i="1"/>
  <c r="C100" i="1"/>
  <c r="P99" i="1"/>
  <c r="O99" i="1"/>
  <c r="N99" i="1"/>
  <c r="L99" i="1"/>
  <c r="K99" i="1"/>
  <c r="J99" i="1"/>
  <c r="I99" i="1"/>
  <c r="H99" i="1"/>
  <c r="G99" i="1"/>
  <c r="F99" i="1"/>
  <c r="E99" i="1"/>
  <c r="D99" i="1"/>
  <c r="C99" i="1"/>
  <c r="M98" i="1"/>
  <c r="H98" i="1"/>
  <c r="C98" i="1"/>
  <c r="M97" i="1"/>
  <c r="H97" i="1"/>
  <c r="C97" i="1"/>
  <c r="M96" i="1"/>
  <c r="H96" i="1"/>
  <c r="C96" i="1"/>
  <c r="M95" i="1"/>
  <c r="H95" i="1"/>
  <c r="H94" i="1" s="1"/>
  <c r="H93" i="1" s="1"/>
  <c r="C95" i="1"/>
  <c r="C94" i="1" s="1"/>
  <c r="C93" i="1" s="1"/>
  <c r="P94" i="1"/>
  <c r="O94" i="1"/>
  <c r="N94" i="1"/>
  <c r="N93" i="1" s="1"/>
  <c r="M94" i="1"/>
  <c r="M93" i="1" s="1"/>
  <c r="L94" i="1"/>
  <c r="K94" i="1"/>
  <c r="J94" i="1"/>
  <c r="J93" i="1" s="1"/>
  <c r="I94" i="1"/>
  <c r="I93" i="1" s="1"/>
  <c r="G94" i="1"/>
  <c r="F94" i="1"/>
  <c r="F93" i="1" s="1"/>
  <c r="E94" i="1"/>
  <c r="E93" i="1" s="1"/>
  <c r="D94" i="1"/>
  <c r="P93" i="1"/>
  <c r="O93" i="1"/>
  <c r="L93" i="1"/>
  <c r="K93" i="1"/>
  <c r="G93" i="1"/>
  <c r="D93" i="1"/>
  <c r="M92" i="1"/>
  <c r="H92" i="1"/>
  <c r="C92" i="1"/>
  <c r="M91" i="1"/>
  <c r="M90" i="1" s="1"/>
  <c r="H91" i="1"/>
  <c r="C91" i="1"/>
  <c r="P90" i="1"/>
  <c r="O90" i="1"/>
  <c r="N90" i="1"/>
  <c r="L90" i="1"/>
  <c r="K90" i="1"/>
  <c r="J90" i="1"/>
  <c r="I90" i="1"/>
  <c r="H90" i="1"/>
  <c r="G90" i="1"/>
  <c r="F90" i="1"/>
  <c r="E90" i="1"/>
  <c r="D90" i="1"/>
  <c r="C90" i="1"/>
  <c r="M89" i="1"/>
  <c r="H89" i="1"/>
  <c r="C89" i="1"/>
  <c r="M88" i="1"/>
  <c r="H88" i="1"/>
  <c r="C88" i="1"/>
  <c r="M87" i="1"/>
  <c r="M86" i="1" s="1"/>
  <c r="H87" i="1"/>
  <c r="H86" i="1" s="1"/>
  <c r="C87" i="1"/>
  <c r="P86" i="1"/>
  <c r="O86" i="1"/>
  <c r="N86" i="1"/>
  <c r="L86" i="1"/>
  <c r="K86" i="1"/>
  <c r="J86" i="1"/>
  <c r="I86" i="1"/>
  <c r="G86" i="1"/>
  <c r="F86" i="1"/>
  <c r="E86" i="1"/>
  <c r="D86" i="1"/>
  <c r="C86" i="1"/>
  <c r="M85" i="1"/>
  <c r="H85" i="1"/>
  <c r="C85" i="1"/>
  <c r="M84" i="1"/>
  <c r="H84" i="1"/>
  <c r="C84" i="1"/>
  <c r="M83" i="1"/>
  <c r="H83" i="1"/>
  <c r="H82" i="1" s="1"/>
  <c r="H81" i="1" s="1"/>
  <c r="C83" i="1"/>
  <c r="C82" i="1" s="1"/>
  <c r="C81" i="1" s="1"/>
  <c r="P82" i="1"/>
  <c r="O82" i="1"/>
  <c r="N82" i="1"/>
  <c r="N81" i="1" s="1"/>
  <c r="M82" i="1"/>
  <c r="L82" i="1"/>
  <c r="K82" i="1"/>
  <c r="J82" i="1"/>
  <c r="J81" i="1" s="1"/>
  <c r="I82" i="1"/>
  <c r="I81" i="1" s="1"/>
  <c r="G82" i="1"/>
  <c r="F82" i="1"/>
  <c r="F81" i="1" s="1"/>
  <c r="F80" i="1" s="1"/>
  <c r="F78" i="1" s="1"/>
  <c r="E82" i="1"/>
  <c r="E81" i="1" s="1"/>
  <c r="D82" i="1"/>
  <c r="P81" i="1"/>
  <c r="P80" i="1" s="1"/>
  <c r="P78" i="1" s="1"/>
  <c r="O81" i="1"/>
  <c r="O80" i="1" s="1"/>
  <c r="O78" i="1" s="1"/>
  <c r="L81" i="1"/>
  <c r="L80" i="1" s="1"/>
  <c r="L78" i="1" s="1"/>
  <c r="K81" i="1"/>
  <c r="K80" i="1" s="1"/>
  <c r="K78" i="1" s="1"/>
  <c r="G81" i="1"/>
  <c r="G80" i="1" s="1"/>
  <c r="G78" i="1" s="1"/>
  <c r="D81" i="1"/>
  <c r="D80" i="1" s="1"/>
  <c r="D78" i="1" s="1"/>
  <c r="M79" i="1"/>
  <c r="H79" i="1"/>
  <c r="C79" i="1"/>
  <c r="M77" i="1"/>
  <c r="H77" i="1"/>
  <c r="C77" i="1"/>
  <c r="M76" i="1"/>
  <c r="H76" i="1"/>
  <c r="C76" i="1"/>
  <c r="M75" i="1"/>
  <c r="H75" i="1"/>
  <c r="C75" i="1"/>
  <c r="M74" i="1"/>
  <c r="H74" i="1"/>
  <c r="C74" i="1"/>
  <c r="C73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M72" i="1"/>
  <c r="H72" i="1"/>
  <c r="C72" i="1"/>
  <c r="M71" i="1"/>
  <c r="H71" i="1"/>
  <c r="C71" i="1"/>
  <c r="M70" i="1"/>
  <c r="M69" i="1" s="1"/>
  <c r="M67" i="1" s="1"/>
  <c r="H70" i="1"/>
  <c r="C70" i="1"/>
  <c r="P69" i="1"/>
  <c r="O69" i="1"/>
  <c r="O67" i="1" s="1"/>
  <c r="N69" i="1"/>
  <c r="L69" i="1"/>
  <c r="K69" i="1"/>
  <c r="K67" i="1" s="1"/>
  <c r="J69" i="1"/>
  <c r="I69" i="1"/>
  <c r="H69" i="1"/>
  <c r="G69" i="1"/>
  <c r="G67" i="1" s="1"/>
  <c r="F69" i="1"/>
  <c r="E69" i="1"/>
  <c r="D69" i="1"/>
  <c r="C69" i="1"/>
  <c r="M68" i="1"/>
  <c r="H68" i="1"/>
  <c r="C68" i="1"/>
  <c r="C67" i="1" s="1"/>
  <c r="P67" i="1"/>
  <c r="N67" i="1"/>
  <c r="L67" i="1"/>
  <c r="J67" i="1"/>
  <c r="I67" i="1"/>
  <c r="H67" i="1"/>
  <c r="F67" i="1"/>
  <c r="E67" i="1"/>
  <c r="D67" i="1"/>
  <c r="M65" i="1"/>
  <c r="H65" i="1"/>
  <c r="C65" i="1"/>
  <c r="M64" i="1"/>
  <c r="H64" i="1"/>
  <c r="C64" i="1"/>
  <c r="M63" i="1"/>
  <c r="M62" i="1" s="1"/>
  <c r="M60" i="1" s="1"/>
  <c r="H63" i="1"/>
  <c r="C63" i="1"/>
  <c r="P62" i="1"/>
  <c r="O62" i="1"/>
  <c r="O60" i="1" s="1"/>
  <c r="N62" i="1"/>
  <c r="L62" i="1"/>
  <c r="K62" i="1"/>
  <c r="K60" i="1" s="1"/>
  <c r="J62" i="1"/>
  <c r="I62" i="1"/>
  <c r="H62" i="1"/>
  <c r="G62" i="1"/>
  <c r="G60" i="1" s="1"/>
  <c r="F62" i="1"/>
  <c r="E62" i="1"/>
  <c r="D62" i="1"/>
  <c r="C62" i="1"/>
  <c r="M61" i="1"/>
  <c r="H61" i="1"/>
  <c r="C61" i="1"/>
  <c r="C60" i="1" s="1"/>
  <c r="C59" i="1" s="1"/>
  <c r="P60" i="1"/>
  <c r="P59" i="1" s="1"/>
  <c r="N60" i="1"/>
  <c r="L60" i="1"/>
  <c r="L59" i="1" s="1"/>
  <c r="J60" i="1"/>
  <c r="I60" i="1"/>
  <c r="I59" i="1" s="1"/>
  <c r="H60" i="1"/>
  <c r="H59" i="1" s="1"/>
  <c r="F60" i="1"/>
  <c r="E60" i="1"/>
  <c r="E59" i="1" s="1"/>
  <c r="D60" i="1"/>
  <c r="D59" i="1" s="1"/>
  <c r="N59" i="1"/>
  <c r="J59" i="1"/>
  <c r="F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C51" i="1"/>
  <c r="M50" i="1"/>
  <c r="H50" i="1"/>
  <c r="C50" i="1"/>
  <c r="M49" i="1"/>
  <c r="H49" i="1"/>
  <c r="C49" i="1"/>
  <c r="M48" i="1"/>
  <c r="H48" i="1"/>
  <c r="H47" i="1" s="1"/>
  <c r="C48" i="1"/>
  <c r="C47" i="1" s="1"/>
  <c r="P47" i="1"/>
  <c r="O47" i="1"/>
  <c r="N47" i="1"/>
  <c r="M47" i="1"/>
  <c r="L47" i="1"/>
  <c r="K47" i="1"/>
  <c r="J47" i="1"/>
  <c r="I47" i="1"/>
  <c r="G47" i="1"/>
  <c r="F47" i="1"/>
  <c r="E47" i="1"/>
  <c r="D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C35" i="1" s="1"/>
  <c r="C34" i="1" s="1"/>
  <c r="P35" i="1"/>
  <c r="P34" i="1" s="1"/>
  <c r="O35" i="1"/>
  <c r="N35" i="1"/>
  <c r="M35" i="1"/>
  <c r="M34" i="1" s="1"/>
  <c r="L35" i="1"/>
  <c r="L34" i="1" s="1"/>
  <c r="K35" i="1"/>
  <c r="J35" i="1"/>
  <c r="I35" i="1"/>
  <c r="I34" i="1" s="1"/>
  <c r="H35" i="1"/>
  <c r="G35" i="1"/>
  <c r="F35" i="1"/>
  <c r="E35" i="1"/>
  <c r="E34" i="1" s="1"/>
  <c r="D35" i="1"/>
  <c r="D34" i="1" s="1"/>
  <c r="O34" i="1"/>
  <c r="N34" i="1"/>
  <c r="K34" i="1"/>
  <c r="J34" i="1"/>
  <c r="G34" i="1"/>
  <c r="F34" i="1"/>
  <c r="M33" i="1"/>
  <c r="H33" i="1"/>
  <c r="C33" i="1"/>
  <c r="M32" i="1"/>
  <c r="H32" i="1"/>
  <c r="C32" i="1"/>
  <c r="M31" i="1"/>
  <c r="H31" i="1"/>
  <c r="C31" i="1"/>
  <c r="M30" i="1"/>
  <c r="H30" i="1"/>
  <c r="C30" i="1"/>
  <c r="C29" i="1" s="1"/>
  <c r="C22" i="1" s="1"/>
  <c r="C19" i="1" s="1"/>
  <c r="C16" i="1" s="1"/>
  <c r="P29" i="1"/>
  <c r="P22" i="1" s="1"/>
  <c r="P19" i="1" s="1"/>
  <c r="P16" i="1" s="1"/>
  <c r="O29" i="1"/>
  <c r="N29" i="1"/>
  <c r="M29" i="1"/>
  <c r="M22" i="1" s="1"/>
  <c r="L29" i="1"/>
  <c r="L22" i="1" s="1"/>
  <c r="L19" i="1" s="1"/>
  <c r="L16" i="1" s="1"/>
  <c r="K29" i="1"/>
  <c r="J29" i="1"/>
  <c r="I29" i="1"/>
  <c r="I22" i="1" s="1"/>
  <c r="I19" i="1" s="1"/>
  <c r="I16" i="1" s="1"/>
  <c r="H29" i="1"/>
  <c r="G29" i="1"/>
  <c r="F29" i="1"/>
  <c r="E29" i="1"/>
  <c r="E22" i="1" s="1"/>
  <c r="E19" i="1" s="1"/>
  <c r="E16" i="1" s="1"/>
  <c r="D29" i="1"/>
  <c r="D22" i="1" s="1"/>
  <c r="D19" i="1" s="1"/>
  <c r="D16" i="1" s="1"/>
  <c r="M28" i="1"/>
  <c r="H28" i="1"/>
  <c r="C28" i="1"/>
  <c r="M27" i="1"/>
  <c r="H27" i="1"/>
  <c r="C27" i="1"/>
  <c r="M26" i="1"/>
  <c r="H26" i="1"/>
  <c r="C26" i="1"/>
  <c r="M25" i="1"/>
  <c r="M24" i="1" s="1"/>
  <c r="H25" i="1"/>
  <c r="H24" i="1" s="1"/>
  <c r="C25" i="1"/>
  <c r="P24" i="1"/>
  <c r="O24" i="1"/>
  <c r="O23" i="1" s="1"/>
  <c r="N24" i="1"/>
  <c r="N23" i="1" s="1"/>
  <c r="L24" i="1"/>
  <c r="K24" i="1"/>
  <c r="K23" i="1" s="1"/>
  <c r="J24" i="1"/>
  <c r="J23" i="1" s="1"/>
  <c r="I24" i="1"/>
  <c r="G24" i="1"/>
  <c r="G23" i="1" s="1"/>
  <c r="F24" i="1"/>
  <c r="F23" i="1" s="1"/>
  <c r="E24" i="1"/>
  <c r="D24" i="1"/>
  <c r="C24" i="1"/>
  <c r="C23" i="1" s="1"/>
  <c r="P23" i="1"/>
  <c r="L23" i="1"/>
  <c r="I23" i="1"/>
  <c r="E23" i="1"/>
  <c r="D23" i="1"/>
  <c r="O22" i="1"/>
  <c r="O19" i="1" s="1"/>
  <c r="O16" i="1" s="1"/>
  <c r="N22" i="1"/>
  <c r="N19" i="1" s="1"/>
  <c r="N16" i="1" s="1"/>
  <c r="K22" i="1"/>
  <c r="J22" i="1"/>
  <c r="J19" i="1" s="1"/>
  <c r="J16" i="1" s="1"/>
  <c r="G22" i="1"/>
  <c r="G19" i="1" s="1"/>
  <c r="G16" i="1" s="1"/>
  <c r="F22" i="1"/>
  <c r="F19" i="1" s="1"/>
  <c r="F16" i="1" s="1"/>
  <c r="P21" i="1"/>
  <c r="P20" i="1" s="1"/>
  <c r="L21" i="1"/>
  <c r="L20" i="1" s="1"/>
  <c r="I21" i="1"/>
  <c r="I20" i="1" s="1"/>
  <c r="E21" i="1"/>
  <c r="E20" i="1" s="1"/>
  <c r="D21" i="1"/>
  <c r="D20" i="1" s="1"/>
  <c r="M23" i="1" l="1"/>
  <c r="M21" i="1"/>
  <c r="H34" i="1"/>
  <c r="I80" i="1"/>
  <c r="I78" i="1" s="1"/>
  <c r="M81" i="1"/>
  <c r="M80" i="1" s="1"/>
  <c r="C80" i="1"/>
  <c r="C78" i="1" s="1"/>
  <c r="K19" i="1"/>
  <c r="K16" i="1" s="1"/>
  <c r="H22" i="1"/>
  <c r="H19" i="1" s="1"/>
  <c r="H16" i="1" s="1"/>
  <c r="O59" i="1"/>
  <c r="M59" i="1"/>
  <c r="M78" i="1"/>
  <c r="E80" i="1"/>
  <c r="E78" i="1" s="1"/>
  <c r="J80" i="1"/>
  <c r="J78" i="1" s="1"/>
  <c r="N80" i="1"/>
  <c r="N78" i="1" s="1"/>
  <c r="H80" i="1"/>
  <c r="H78" i="1" s="1"/>
  <c r="H23" i="1"/>
  <c r="H21" i="1"/>
  <c r="M19" i="1"/>
  <c r="M16" i="1" s="1"/>
  <c r="G59" i="1"/>
  <c r="K59" i="1"/>
  <c r="E18" i="1"/>
  <c r="I18" i="1"/>
  <c r="C21" i="1"/>
  <c r="G21" i="1"/>
  <c r="K21" i="1"/>
  <c r="O21" i="1"/>
  <c r="D18" i="1"/>
  <c r="L18" i="1"/>
  <c r="P18" i="1"/>
  <c r="F21" i="1"/>
  <c r="J21" i="1"/>
  <c r="N21" i="1"/>
  <c r="J20" i="1" l="1"/>
  <c r="J18" i="1"/>
  <c r="D14" i="1"/>
  <c r="D105" i="1" s="1"/>
  <c r="D17" i="1"/>
  <c r="D15" i="1"/>
  <c r="C20" i="1"/>
  <c r="C18" i="1"/>
  <c r="F20" i="1"/>
  <c r="F18" i="1"/>
  <c r="O20" i="1"/>
  <c r="O18" i="1"/>
  <c r="I17" i="1"/>
  <c r="I15" i="1"/>
  <c r="I14" i="1"/>
  <c r="I105" i="1" s="1"/>
  <c r="P14" i="1"/>
  <c r="P105" i="1" s="1"/>
  <c r="P17" i="1"/>
  <c r="P15" i="1"/>
  <c r="K20" i="1"/>
  <c r="K18" i="1"/>
  <c r="E17" i="1"/>
  <c r="E15" i="1"/>
  <c r="E14" i="1"/>
  <c r="E105" i="1" s="1"/>
  <c r="H20" i="1"/>
  <c r="H18" i="1"/>
  <c r="M20" i="1"/>
  <c r="M18" i="1"/>
  <c r="N20" i="1"/>
  <c r="N18" i="1"/>
  <c r="L14" i="1"/>
  <c r="L105" i="1" s="1"/>
  <c r="L17" i="1"/>
  <c r="L15" i="1"/>
  <c r="G20" i="1"/>
  <c r="G18" i="1"/>
  <c r="N17" i="1" l="1"/>
  <c r="N15" i="1"/>
  <c r="N14" i="1"/>
  <c r="N105" i="1" s="1"/>
  <c r="H14" i="1"/>
  <c r="H105" i="1" s="1"/>
  <c r="H17" i="1"/>
  <c r="H15" i="1"/>
  <c r="K14" i="1"/>
  <c r="K105" i="1" s="1"/>
  <c r="K17" i="1"/>
  <c r="K15" i="1"/>
  <c r="O14" i="1"/>
  <c r="O105" i="1" s="1"/>
  <c r="O17" i="1"/>
  <c r="O15" i="1"/>
  <c r="C17" i="1"/>
  <c r="C15" i="1"/>
  <c r="C14" i="1" s="1"/>
  <c r="C105" i="1" s="1"/>
  <c r="M17" i="1"/>
  <c r="M15" i="1"/>
  <c r="M14" i="1"/>
  <c r="M105" i="1" s="1"/>
  <c r="J17" i="1"/>
  <c r="J15" i="1"/>
  <c r="J14" i="1"/>
  <c r="J105" i="1" s="1"/>
  <c r="G14" i="1"/>
  <c r="G105" i="1" s="1"/>
  <c r="G17" i="1"/>
  <c r="G15" i="1"/>
  <c r="F17" i="1"/>
  <c r="F15" i="1"/>
  <c r="F14" i="1"/>
  <c r="F105" i="1" s="1"/>
</calcChain>
</file>

<file path=xl/sharedStrings.xml><?xml version="1.0" encoding="utf-8"?>
<sst xmlns="http://schemas.openxmlformats.org/spreadsheetml/2006/main" count="134" uniqueCount="96">
  <si>
    <t>Cuadro 3. RESUMEN DE LOS COMPONENTES NORMALIZADOS DE LA BALANZA DE PAGOS</t>
  </si>
  <si>
    <t>Resumen de los 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</si>
  <si>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</si>
  <si>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</si>
  <si>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</si>
  <si>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</si>
  <si>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</si>
  <si>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</si>
  <si>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</si>
  <si>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</si>
  <si>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</si>
  <si>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</si>
  <si>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</si>
  <si>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</si>
  <si>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</si>
  <si>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</si>
  <si>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</si>
  <si>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2018 (P)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</si>
  <si>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</si>
  <si>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</si>
  <si>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</si>
  <si>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</si>
  <si>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</si>
  <si>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</si>
  <si>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</si>
  <si>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</si>
  <si>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</si>
  <si>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</si>
  <si>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</si>
  <si>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</si>
  <si>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</si>
  <si>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</si>
  <si>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</si>
  <si>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</si>
  <si>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</si>
  <si>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</si>
  <si>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</si>
  <si>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</si>
  <si>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</si>
  <si>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</si>
  <si>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</si>
  <si>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</si>
  <si>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</si>
  <si>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</si>
  <si>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</si>
  <si>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</si>
  <si>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</si>
  <si>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</si>
  <si>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</si>
  <si>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</si>
  <si>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</si>
  <si>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</si>
  <si>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</si>
  <si>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</si>
  <si>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</si>
  <si>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</si>
  <si>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</si>
  <si>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</si>
  <si>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</si>
  <si>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</si>
  <si>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</si>
  <si>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</si>
  <si>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</si>
  <si>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</si>
  <si>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</si>
  <si>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</si>
  <si>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</si>
  <si>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</si>
  <si>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</si>
  <si>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</si>
  <si>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</si>
  <si>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</si>
  <si>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</si>
  <si>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</si>
  <si>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</si>
  <si>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</si>
  <si>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</si>
  <si>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</si>
  <si>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</si>
  <si>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</si>
  <si>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</si>
  <si>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</si>
  <si>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</si>
  <si>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</si>
  <si>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</si>
  <si>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</si>
  <si>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</si>
  <si>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</si>
  <si>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</si>
  <si>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</si>
  <si>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 xml:space="preserve">      C.  Renta (neta) (Continuación):</t>
  </si>
  <si>
    <t>Línea núm.</t>
  </si>
  <si>
    <t>2019 (P)</t>
  </si>
  <si>
    <t>2020 (E)</t>
  </si>
  <si>
    <t>Enero a septiembre</t>
  </si>
  <si>
    <t>DE PANAMÁ, SEGÚN PARTIDA: AÑOS 2018-19 Y ENERO A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</si>
</sst>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1" fillId="4" borderId="7" xfId="0" applyNumberFormat="1" applyFont="1" applyFill="1" applyBorder="1" applyAlignment="1" applyProtection="1"/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1" fillId="4" borderId="2" xfId="0" applyNumberFormat="1" applyFont="1" applyFill="1" applyBorder="1" applyAlignment="1"/>
    <xf numFmtId="0" fontId="1" fillId="4" borderId="3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0.7109375" style="19" customWidth="1"/>
    <col min="4" max="7" width="8.7109375" style="19" customWidth="1"/>
    <col min="8" max="8" width="12.28515625" style="19" customWidth="1"/>
    <col min="9" max="12" width="11.7109375" style="19" customWidth="1"/>
    <col min="13" max="13" width="12.28515625" style="19" customWidth="1"/>
    <col min="14" max="16" width="11.7109375" style="19" customWidth="1"/>
    <col min="17" max="17" width="6.7109375" style="19" customWidth="1"/>
    <col min="18" max="16384" width="11.42578125" style="19"/>
  </cols>
  <sheetData>
    <row r="1" spans="1:17" ht="12.75" customHeight="1" x14ac:dyDescent="0.2">
      <c r="A1" s="52" t="s">
        <v>12</v>
      </c>
      <c r="B1" s="52"/>
      <c r="C1" s="52"/>
      <c r="D1" s="52"/>
      <c r="E1" s="52"/>
      <c r="F1" s="52"/>
      <c r="G1" s="52"/>
      <c r="H1" s="52" t="s">
        <v>12</v>
      </c>
      <c r="I1" s="52"/>
      <c r="J1" s="52"/>
      <c r="K1" s="52"/>
      <c r="L1" s="52"/>
      <c r="M1" s="52"/>
      <c r="N1" s="52"/>
      <c r="O1" s="52"/>
      <c r="P1" s="52"/>
      <c r="Q1" s="52"/>
    </row>
    <row r="2" spans="1:17" ht="12.75" customHeight="1" x14ac:dyDescent="0.2">
      <c r="A2" s="53" t="s">
        <v>13</v>
      </c>
      <c r="B2" s="53"/>
      <c r="C2" s="53"/>
      <c r="D2" s="53"/>
      <c r="E2" s="53"/>
      <c r="F2" s="53"/>
      <c r="G2" s="53"/>
      <c r="H2" s="53" t="s">
        <v>13</v>
      </c>
      <c r="I2" s="53"/>
      <c r="J2" s="53"/>
      <c r="K2" s="53"/>
      <c r="L2" s="53"/>
      <c r="M2" s="53"/>
      <c r="N2" s="53"/>
      <c r="O2" s="53"/>
      <c r="P2" s="53"/>
      <c r="Q2" s="53"/>
    </row>
    <row r="3" spans="1:17" ht="12.75" customHeight="1" x14ac:dyDescent="0.2">
      <c r="A3" s="52" t="s">
        <v>14</v>
      </c>
      <c r="B3" s="52"/>
      <c r="C3" s="52"/>
      <c r="D3" s="52"/>
      <c r="E3" s="52"/>
      <c r="F3" s="52"/>
      <c r="G3" s="52"/>
      <c r="H3" s="52" t="s">
        <v>14</v>
      </c>
      <c r="I3" s="52"/>
      <c r="J3" s="52"/>
      <c r="K3" s="52"/>
      <c r="L3" s="52"/>
      <c r="M3" s="52"/>
      <c r="N3" s="52"/>
      <c r="O3" s="52"/>
      <c r="P3" s="52"/>
      <c r="Q3" s="52"/>
    </row>
    <row r="4" spans="1:17" ht="6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s="20" customFormat="1" ht="12.75" customHeight="1" x14ac:dyDescent="0.2">
      <c r="A5" s="55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6" t="s">
        <v>0</v>
      </c>
    </row>
    <row r="6" spans="1:17" s="20" customFormat="1" ht="12.75" customHeight="1" x14ac:dyDescent="0.2">
      <c r="A6" s="55" t="s">
        <v>95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6" t="s">
        <v>95</v>
      </c>
    </row>
    <row r="7" spans="1:17" ht="6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ht="14.1" customHeight="1" x14ac:dyDescent="0.2">
      <c r="A8" s="57" t="s">
        <v>91</v>
      </c>
      <c r="B8" s="1"/>
      <c r="C8" s="32" t="s">
        <v>1</v>
      </c>
      <c r="D8" s="33"/>
      <c r="E8" s="33"/>
      <c r="F8" s="33"/>
      <c r="G8" s="34"/>
      <c r="H8" s="41" t="s">
        <v>1</v>
      </c>
      <c r="I8" s="42"/>
      <c r="J8" s="42"/>
      <c r="K8" s="42"/>
      <c r="L8" s="42"/>
      <c r="M8" s="42"/>
      <c r="N8" s="42"/>
      <c r="O8" s="42"/>
      <c r="P8" s="43"/>
      <c r="Q8" s="58" t="s">
        <v>91</v>
      </c>
    </row>
    <row r="9" spans="1:17" ht="14.1" customHeight="1" x14ac:dyDescent="0.2">
      <c r="A9" s="59"/>
      <c r="B9" s="2"/>
      <c r="C9" s="35" t="s">
        <v>2</v>
      </c>
      <c r="D9" s="36"/>
      <c r="E9" s="36"/>
      <c r="F9" s="36"/>
      <c r="G9" s="37"/>
      <c r="H9" s="44" t="s">
        <v>2</v>
      </c>
      <c r="I9" s="45"/>
      <c r="J9" s="45"/>
      <c r="K9" s="45"/>
      <c r="L9" s="45"/>
      <c r="M9" s="45"/>
      <c r="N9" s="45"/>
      <c r="O9" s="45"/>
      <c r="P9" s="46"/>
      <c r="Q9" s="60"/>
    </row>
    <row r="10" spans="1:17" ht="14.1" customHeight="1" x14ac:dyDescent="0.2">
      <c r="A10" s="59"/>
      <c r="B10" s="3" t="s">
        <v>3</v>
      </c>
      <c r="C10" s="38" t="s">
        <v>17</v>
      </c>
      <c r="D10" s="39"/>
      <c r="E10" s="39"/>
      <c r="F10" s="39"/>
      <c r="G10" s="40"/>
      <c r="H10" s="38" t="s">
        <v>92</v>
      </c>
      <c r="I10" s="39"/>
      <c r="J10" s="39"/>
      <c r="K10" s="39"/>
      <c r="L10" s="40"/>
      <c r="M10" s="47" t="s">
        <v>93</v>
      </c>
      <c r="N10" s="48"/>
      <c r="O10" s="48"/>
      <c r="P10" s="49"/>
      <c r="Q10" s="60"/>
    </row>
    <row r="11" spans="1:17" ht="14.1" customHeight="1" x14ac:dyDescent="0.2">
      <c r="A11" s="59"/>
      <c r="B11" s="2"/>
      <c r="C11" s="61" t="s">
        <v>4</v>
      </c>
      <c r="D11" s="62" t="s">
        <v>5</v>
      </c>
      <c r="E11" s="63"/>
      <c r="F11" s="63"/>
      <c r="G11" s="64"/>
      <c r="H11" s="61" t="s">
        <v>4</v>
      </c>
      <c r="I11" s="38" t="s">
        <v>5</v>
      </c>
      <c r="J11" s="39"/>
      <c r="K11" s="39"/>
      <c r="L11" s="40"/>
      <c r="M11" s="50" t="s">
        <v>94</v>
      </c>
      <c r="N11" s="38" t="s">
        <v>5</v>
      </c>
      <c r="O11" s="39"/>
      <c r="P11" s="40"/>
      <c r="Q11" s="60"/>
    </row>
    <row r="12" spans="1:17" ht="14.1" customHeight="1" x14ac:dyDescent="0.2">
      <c r="A12" s="65"/>
      <c r="B12" s="4"/>
      <c r="C12" s="35"/>
      <c r="D12" s="5" t="s">
        <v>6</v>
      </c>
      <c r="E12" s="5" t="s">
        <v>7</v>
      </c>
      <c r="F12" s="5" t="s">
        <v>8</v>
      </c>
      <c r="G12" s="5" t="s">
        <v>9</v>
      </c>
      <c r="H12" s="35"/>
      <c r="I12" s="5" t="s">
        <v>6</v>
      </c>
      <c r="J12" s="5" t="s">
        <v>7</v>
      </c>
      <c r="K12" s="5" t="s">
        <v>8</v>
      </c>
      <c r="L12" s="5" t="s">
        <v>9</v>
      </c>
      <c r="M12" s="51"/>
      <c r="N12" s="5" t="s">
        <v>6</v>
      </c>
      <c r="O12" s="5" t="s">
        <v>7</v>
      </c>
      <c r="P12" s="5" t="s">
        <v>8</v>
      </c>
      <c r="Q12" s="66"/>
    </row>
    <row r="13" spans="1:17" ht="6" customHeight="1" x14ac:dyDescent="0.2">
      <c r="A13" s="6"/>
      <c r="B13" s="18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8"/>
      <c r="Q13" s="7"/>
    </row>
    <row r="14" spans="1:17" ht="15.95" customHeight="1" x14ac:dyDescent="0.2">
      <c r="A14" s="8">
        <v>1</v>
      </c>
      <c r="B14" s="10" t="s">
        <v>18</v>
      </c>
      <c r="C14" s="12">
        <f>C15+C16</f>
        <v>-4966.7998324300024</v>
      </c>
      <c r="D14" s="12">
        <f t="shared" ref="D14:G14" si="0">D18+D19+D73</f>
        <v>-1450.3639905500004</v>
      </c>
      <c r="E14" s="12">
        <f t="shared" si="0"/>
        <v>-822.84385893000047</v>
      </c>
      <c r="F14" s="12">
        <f t="shared" si="0"/>
        <v>-1577.1369375999968</v>
      </c>
      <c r="G14" s="12">
        <f t="shared" si="0"/>
        <v>-1116.455045349999</v>
      </c>
      <c r="H14" s="12">
        <f>H18+H19+H73</f>
        <v>-3332.4257062700062</v>
      </c>
      <c r="I14" s="12">
        <f t="shared" ref="I14:L14" si="1">I18+I19+I73</f>
        <v>-927.63257923000151</v>
      </c>
      <c r="J14" s="12">
        <f t="shared" si="1"/>
        <v>-1392.5189041400006</v>
      </c>
      <c r="K14" s="12">
        <f t="shared" si="1"/>
        <v>-679.18085727999915</v>
      </c>
      <c r="L14" s="12">
        <f t="shared" si="1"/>
        <v>-333.09336561999942</v>
      </c>
      <c r="M14" s="12">
        <f>M18+M19+M73</f>
        <v>337.02790192540942</v>
      </c>
      <c r="N14" s="12">
        <f t="shared" ref="N14:P14" si="2">N18+N19+N73</f>
        <v>175.91060429999877</v>
      </c>
      <c r="O14" s="12">
        <f t="shared" si="2"/>
        <v>143.29293271999896</v>
      </c>
      <c r="P14" s="12">
        <f t="shared" si="2"/>
        <v>17.824364905411727</v>
      </c>
      <c r="Q14" s="9">
        <v>1</v>
      </c>
    </row>
    <row r="15" spans="1:17" ht="14.1" customHeight="1" x14ac:dyDescent="0.2">
      <c r="A15" s="8">
        <v>2</v>
      </c>
      <c r="B15" s="30" t="s">
        <v>19</v>
      </c>
      <c r="C15" s="11">
        <f t="shared" ref="C15:P16" si="3">C18+C74</f>
        <v>31283.853605870001</v>
      </c>
      <c r="D15" s="11">
        <f t="shared" si="3"/>
        <v>8238.5494472200007</v>
      </c>
      <c r="E15" s="11">
        <f t="shared" si="3"/>
        <v>8044.3812879499992</v>
      </c>
      <c r="F15" s="11">
        <f t="shared" si="3"/>
        <v>7668.8006478600009</v>
      </c>
      <c r="G15" s="11">
        <f t="shared" si="3"/>
        <v>7332.1222228400002</v>
      </c>
      <c r="H15" s="11">
        <f t="shared" si="3"/>
        <v>31297.484951999999</v>
      </c>
      <c r="I15" s="11">
        <f t="shared" si="3"/>
        <v>7721.8562979999988</v>
      </c>
      <c r="J15" s="11">
        <f t="shared" si="3"/>
        <v>7702.0430770000003</v>
      </c>
      <c r="K15" s="11">
        <f t="shared" si="3"/>
        <v>7986.2382070000003</v>
      </c>
      <c r="L15" s="11">
        <f t="shared" si="3"/>
        <v>7887.3473700000004</v>
      </c>
      <c r="M15" s="11">
        <f t="shared" si="3"/>
        <v>16141.133643403695</v>
      </c>
      <c r="N15" s="11">
        <f t="shared" si="3"/>
        <v>6833.8800722299993</v>
      </c>
      <c r="O15" s="11">
        <f t="shared" si="3"/>
        <v>4090.8412631799993</v>
      </c>
      <c r="P15" s="11">
        <f t="shared" si="3"/>
        <v>5216.4123079936962</v>
      </c>
      <c r="Q15" s="9">
        <v>2</v>
      </c>
    </row>
    <row r="16" spans="1:17" ht="14.1" customHeight="1" x14ac:dyDescent="0.2">
      <c r="A16" s="8">
        <v>3</v>
      </c>
      <c r="B16" s="30" t="s">
        <v>20</v>
      </c>
      <c r="C16" s="11">
        <f t="shared" si="3"/>
        <v>-36250.653438300003</v>
      </c>
      <c r="D16" s="11">
        <f t="shared" si="3"/>
        <v>-9688.9134377700011</v>
      </c>
      <c r="E16" s="11">
        <f t="shared" si="3"/>
        <v>-8867.2251468800005</v>
      </c>
      <c r="F16" s="11">
        <f t="shared" si="3"/>
        <v>-9245.9375854599984</v>
      </c>
      <c r="G16" s="11">
        <f t="shared" si="3"/>
        <v>-8448.5772681899998</v>
      </c>
      <c r="H16" s="11">
        <f t="shared" si="3"/>
        <v>-34629.910658270004</v>
      </c>
      <c r="I16" s="11">
        <f t="shared" si="3"/>
        <v>-8649.4888772300001</v>
      </c>
      <c r="J16" s="11">
        <f t="shared" si="3"/>
        <v>-9094.5619811400011</v>
      </c>
      <c r="K16" s="11">
        <f t="shared" si="3"/>
        <v>-8665.4190642799986</v>
      </c>
      <c r="L16" s="11">
        <f t="shared" si="3"/>
        <v>-8220.440735619999</v>
      </c>
      <c r="M16" s="11">
        <f t="shared" si="3"/>
        <v>-15804.105741478286</v>
      </c>
      <c r="N16" s="11">
        <f t="shared" si="3"/>
        <v>-6657.9694679300001</v>
      </c>
      <c r="O16" s="11">
        <f t="shared" si="3"/>
        <v>-3947.5483304600002</v>
      </c>
      <c r="P16" s="11">
        <f t="shared" si="3"/>
        <v>-5198.5879430882851</v>
      </c>
      <c r="Q16" s="9">
        <v>3</v>
      </c>
    </row>
    <row r="17" spans="1:17" ht="15" customHeight="1" x14ac:dyDescent="0.2">
      <c r="A17" s="8">
        <v>4</v>
      </c>
      <c r="B17" s="10" t="s">
        <v>21</v>
      </c>
      <c r="C17" s="12">
        <f>C18+C19</f>
        <v>-4896.5910324300021</v>
      </c>
      <c r="D17" s="12">
        <f t="shared" ref="D17:P17" si="4">D18+D19</f>
        <v>-1430.8495905500004</v>
      </c>
      <c r="E17" s="12">
        <f t="shared" si="4"/>
        <v>-815.76025893000042</v>
      </c>
      <c r="F17" s="12">
        <f t="shared" si="4"/>
        <v>-1544.8857375999969</v>
      </c>
      <c r="G17" s="12">
        <f t="shared" si="4"/>
        <v>-1105.095445349999</v>
      </c>
      <c r="H17" s="12">
        <f t="shared" si="4"/>
        <v>-3301.092500270006</v>
      </c>
      <c r="I17" s="12">
        <f t="shared" si="4"/>
        <v>-909.45909023000149</v>
      </c>
      <c r="J17" s="12">
        <f t="shared" si="4"/>
        <v>-1380.2659051400005</v>
      </c>
      <c r="K17" s="12">
        <f t="shared" si="4"/>
        <v>-678.5878002799991</v>
      </c>
      <c r="L17" s="12">
        <f t="shared" si="4"/>
        <v>-332.77970461999939</v>
      </c>
      <c r="M17" s="12">
        <f t="shared" si="4"/>
        <v>236.47472208675936</v>
      </c>
      <c r="N17" s="12">
        <f t="shared" si="4"/>
        <v>151.85860385999877</v>
      </c>
      <c r="O17" s="12">
        <f t="shared" si="4"/>
        <v>98.11040968999896</v>
      </c>
      <c r="P17" s="12">
        <f t="shared" si="4"/>
        <v>-13.494291463238369</v>
      </c>
      <c r="Q17" s="9">
        <v>4</v>
      </c>
    </row>
    <row r="18" spans="1:17" ht="14.1" customHeight="1" x14ac:dyDescent="0.2">
      <c r="A18" s="8">
        <v>5</v>
      </c>
      <c r="B18" s="30" t="s">
        <v>22</v>
      </c>
      <c r="C18" s="11">
        <f>C21+C60</f>
        <v>30365.249405869999</v>
      </c>
      <c r="D18" s="11">
        <f t="shared" ref="D18:P18" si="5">D21+D60</f>
        <v>8015.39214722</v>
      </c>
      <c r="E18" s="11">
        <f t="shared" si="5"/>
        <v>7807.6390879499995</v>
      </c>
      <c r="F18" s="11">
        <f t="shared" si="5"/>
        <v>7456.5287478600012</v>
      </c>
      <c r="G18" s="11">
        <f t="shared" si="5"/>
        <v>7085.6894228400006</v>
      </c>
      <c r="H18" s="11">
        <f t="shared" si="5"/>
        <v>30321.831244999998</v>
      </c>
      <c r="I18" s="11">
        <f t="shared" si="5"/>
        <v>7489.4351879999986</v>
      </c>
      <c r="J18" s="11">
        <f t="shared" si="5"/>
        <v>7461.4696629999999</v>
      </c>
      <c r="K18" s="11">
        <f t="shared" si="5"/>
        <v>7733.1339760000001</v>
      </c>
      <c r="L18" s="11">
        <f t="shared" si="5"/>
        <v>7637.792418</v>
      </c>
      <c r="M18" s="11">
        <f t="shared" si="5"/>
        <v>15594.445867992159</v>
      </c>
      <c r="N18" s="11">
        <f t="shared" si="5"/>
        <v>6616.3244616199991</v>
      </c>
      <c r="O18" s="11">
        <f t="shared" si="5"/>
        <v>3934.5600281299994</v>
      </c>
      <c r="P18" s="11">
        <f t="shared" si="5"/>
        <v>5043.5613782421606</v>
      </c>
      <c r="Q18" s="9">
        <v>5</v>
      </c>
    </row>
    <row r="19" spans="1:17" ht="14.1" customHeight="1" x14ac:dyDescent="0.2">
      <c r="A19" s="8">
        <v>6</v>
      </c>
      <c r="B19" s="30" t="s">
        <v>23</v>
      </c>
      <c r="C19" s="11">
        <f>C22+C67</f>
        <v>-35261.840438300002</v>
      </c>
      <c r="D19" s="11">
        <f t="shared" ref="D19:P19" si="6">D22+D67</f>
        <v>-9446.2417377700003</v>
      </c>
      <c r="E19" s="11">
        <f t="shared" si="6"/>
        <v>-8623.3993468799999</v>
      </c>
      <c r="F19" s="11">
        <f t="shared" si="6"/>
        <v>-9001.4144854599981</v>
      </c>
      <c r="G19" s="11">
        <f t="shared" si="6"/>
        <v>-8190.7848681899995</v>
      </c>
      <c r="H19" s="11">
        <f t="shared" si="6"/>
        <v>-33622.923745270004</v>
      </c>
      <c r="I19" s="11">
        <f t="shared" si="6"/>
        <v>-8398.8942782300001</v>
      </c>
      <c r="J19" s="11">
        <f t="shared" si="6"/>
        <v>-8841.7355681400004</v>
      </c>
      <c r="K19" s="11">
        <f t="shared" si="6"/>
        <v>-8411.7217762799992</v>
      </c>
      <c r="L19" s="11">
        <f t="shared" si="6"/>
        <v>-7970.5721226199994</v>
      </c>
      <c r="M19" s="11">
        <f t="shared" si="6"/>
        <v>-15357.9711459054</v>
      </c>
      <c r="N19" s="11">
        <f t="shared" si="6"/>
        <v>-6464.4658577600003</v>
      </c>
      <c r="O19" s="11">
        <f t="shared" si="6"/>
        <v>-3836.4496184400004</v>
      </c>
      <c r="P19" s="11">
        <f t="shared" si="6"/>
        <v>-5057.0556697053989</v>
      </c>
      <c r="Q19" s="9">
        <v>6</v>
      </c>
    </row>
    <row r="20" spans="1:17" ht="15" customHeight="1" x14ac:dyDescent="0.2">
      <c r="A20" s="8">
        <v>7</v>
      </c>
      <c r="B20" s="10" t="s">
        <v>24</v>
      </c>
      <c r="C20" s="12">
        <f>C21+C22</f>
        <v>-1060.5930641000014</v>
      </c>
      <c r="D20" s="12">
        <f t="shared" ref="D20:P20" si="7">D21+D22</f>
        <v>134.82082967999941</v>
      </c>
      <c r="E20" s="12">
        <f t="shared" si="7"/>
        <v>56.112510680000014</v>
      </c>
      <c r="F20" s="12">
        <f t="shared" si="7"/>
        <v>-535.58727347999775</v>
      </c>
      <c r="G20" s="12">
        <f t="shared" si="7"/>
        <v>-715.93913097999939</v>
      </c>
      <c r="H20" s="12">
        <f t="shared" si="7"/>
        <v>503.32401205999849</v>
      </c>
      <c r="I20" s="12">
        <f t="shared" si="7"/>
        <v>-61.678489320001972</v>
      </c>
      <c r="J20" s="12">
        <f t="shared" si="7"/>
        <v>-306.28565125000023</v>
      </c>
      <c r="K20" s="12">
        <f t="shared" si="7"/>
        <v>243.09281506000207</v>
      </c>
      <c r="L20" s="12">
        <f t="shared" si="7"/>
        <v>628.19533757000045</v>
      </c>
      <c r="M20" s="12">
        <f t="shared" si="7"/>
        <v>1572.0279199410161</v>
      </c>
      <c r="N20" s="12">
        <f t="shared" si="7"/>
        <v>999.96663176999846</v>
      </c>
      <c r="O20" s="12">
        <f t="shared" si="7"/>
        <v>-46.73327848000099</v>
      </c>
      <c r="P20" s="12">
        <f t="shared" si="7"/>
        <v>618.79456665101816</v>
      </c>
      <c r="Q20" s="9">
        <v>7</v>
      </c>
    </row>
    <row r="21" spans="1:17" ht="14.1" customHeight="1" x14ac:dyDescent="0.2">
      <c r="A21" s="8">
        <v>8</v>
      </c>
      <c r="B21" s="30" t="s">
        <v>25</v>
      </c>
      <c r="C21" s="11">
        <f>C24+C35</f>
        <v>27813.709673869998</v>
      </c>
      <c r="D21" s="11">
        <f t="shared" ref="D21:P21" si="8">D24+D35</f>
        <v>7340.2228262199997</v>
      </c>
      <c r="E21" s="11">
        <f t="shared" si="8"/>
        <v>7236.1912189499999</v>
      </c>
      <c r="F21" s="11">
        <f t="shared" si="8"/>
        <v>6845.3601318600013</v>
      </c>
      <c r="G21" s="11">
        <f t="shared" si="8"/>
        <v>6391.9354968400003</v>
      </c>
      <c r="H21" s="11">
        <f t="shared" si="8"/>
        <v>27877.260567999998</v>
      </c>
      <c r="I21" s="11">
        <f t="shared" si="8"/>
        <v>6776.0805019999989</v>
      </c>
      <c r="J21" s="11">
        <f t="shared" si="8"/>
        <v>6902.6990379999997</v>
      </c>
      <c r="K21" s="11">
        <f t="shared" si="8"/>
        <v>7063.6045990000002</v>
      </c>
      <c r="L21" s="11">
        <f t="shared" si="8"/>
        <v>7134.8764289999999</v>
      </c>
      <c r="M21" s="11">
        <f t="shared" si="8"/>
        <v>14285.632303686416</v>
      </c>
      <c r="N21" s="11">
        <f t="shared" si="8"/>
        <v>6122.4580420499988</v>
      </c>
      <c r="O21" s="11">
        <f t="shared" si="8"/>
        <v>3485.7053780199994</v>
      </c>
      <c r="P21" s="11">
        <f t="shared" si="8"/>
        <v>4677.4688836164169</v>
      </c>
      <c r="Q21" s="9">
        <v>8</v>
      </c>
    </row>
    <row r="22" spans="1:17" ht="14.1" customHeight="1" x14ac:dyDescent="0.2">
      <c r="A22" s="8">
        <v>9</v>
      </c>
      <c r="B22" s="30" t="s">
        <v>26</v>
      </c>
      <c r="C22" s="11">
        <f>C29+C47</f>
        <v>-28874.30273797</v>
      </c>
      <c r="D22" s="11">
        <f t="shared" ref="D22:P22" si="9">D29+D47</f>
        <v>-7205.4019965400003</v>
      </c>
      <c r="E22" s="11">
        <f t="shared" si="9"/>
        <v>-7180.0787082699999</v>
      </c>
      <c r="F22" s="11">
        <f t="shared" si="9"/>
        <v>-7380.947405339999</v>
      </c>
      <c r="G22" s="11">
        <f t="shared" si="9"/>
        <v>-7107.8746278199997</v>
      </c>
      <c r="H22" s="11">
        <f t="shared" si="9"/>
        <v>-27373.936555939999</v>
      </c>
      <c r="I22" s="11">
        <f t="shared" si="9"/>
        <v>-6837.7589913200009</v>
      </c>
      <c r="J22" s="11">
        <f t="shared" si="9"/>
        <v>-7208.98468925</v>
      </c>
      <c r="K22" s="11">
        <f t="shared" si="9"/>
        <v>-6820.5117839399982</v>
      </c>
      <c r="L22" s="11">
        <f t="shared" si="9"/>
        <v>-6506.6810914299995</v>
      </c>
      <c r="M22" s="11">
        <f t="shared" si="9"/>
        <v>-12713.6043837454</v>
      </c>
      <c r="N22" s="11">
        <f t="shared" si="9"/>
        <v>-5122.4914102800003</v>
      </c>
      <c r="O22" s="11">
        <f t="shared" si="9"/>
        <v>-3532.4386565000004</v>
      </c>
      <c r="P22" s="11">
        <f t="shared" si="9"/>
        <v>-4058.6743169653987</v>
      </c>
      <c r="Q22" s="9">
        <v>9</v>
      </c>
    </row>
    <row r="23" spans="1:17" ht="15" customHeight="1" x14ac:dyDescent="0.2">
      <c r="A23" s="8">
        <v>10</v>
      </c>
      <c r="B23" s="10" t="s">
        <v>27</v>
      </c>
      <c r="C23" s="12">
        <f>C24+C29</f>
        <v>-10613.66619502</v>
      </c>
      <c r="D23" s="12">
        <f t="shared" ref="D23:G23" si="10">D24+D29</f>
        <v>-2466.4819935100004</v>
      </c>
      <c r="E23" s="12">
        <f t="shared" si="10"/>
        <v>-2447.2315127900001</v>
      </c>
      <c r="F23" s="12">
        <f t="shared" si="10"/>
        <v>-2832.2002448399994</v>
      </c>
      <c r="G23" s="12">
        <f t="shared" si="10"/>
        <v>-2867.7524438800001</v>
      </c>
      <c r="H23" s="12">
        <f>H24+H29</f>
        <v>-9047.3273999999983</v>
      </c>
      <c r="I23" s="12">
        <f t="shared" ref="I23:L23" si="11">I24+I29</f>
        <v>-2588.9899000000009</v>
      </c>
      <c r="J23" s="12">
        <f t="shared" si="11"/>
        <v>-2677.5276310000004</v>
      </c>
      <c r="K23" s="12">
        <f t="shared" si="11"/>
        <v>-2102.6789299999982</v>
      </c>
      <c r="L23" s="12">
        <f t="shared" si="11"/>
        <v>-1678.1309390000001</v>
      </c>
      <c r="M23" s="12">
        <f>M24+M29</f>
        <v>-3183.2028581400018</v>
      </c>
      <c r="N23" s="12">
        <f t="shared" ref="N23:P23" si="12">N24+N29</f>
        <v>-1255.8890807100001</v>
      </c>
      <c r="O23" s="12">
        <f t="shared" si="12"/>
        <v>-1245.7780823900007</v>
      </c>
      <c r="P23" s="12">
        <f t="shared" si="12"/>
        <v>-681.53569504000006</v>
      </c>
      <c r="Q23" s="9">
        <v>10</v>
      </c>
    </row>
    <row r="24" spans="1:17" ht="14.1" customHeight="1" x14ac:dyDescent="0.2">
      <c r="A24" s="8">
        <v>11</v>
      </c>
      <c r="B24" s="10" t="s">
        <v>28</v>
      </c>
      <c r="C24" s="12">
        <f>C25+C26+C27+C28</f>
        <v>13352.6835526</v>
      </c>
      <c r="D24" s="12">
        <f t="shared" ref="D24:G24" si="13">D25+D26+D27+D28</f>
        <v>3473.4719611099999</v>
      </c>
      <c r="E24" s="12">
        <f t="shared" si="13"/>
        <v>3575.8783852099996</v>
      </c>
      <c r="F24" s="12">
        <f t="shared" si="13"/>
        <v>3379.5419631600003</v>
      </c>
      <c r="G24" s="12">
        <f t="shared" si="13"/>
        <v>2923.7912431200002</v>
      </c>
      <c r="H24" s="12">
        <f>H25+H26+H27+H28</f>
        <v>13214.012004</v>
      </c>
      <c r="I24" s="12">
        <f t="shared" ref="I24:L24" si="14">I25+I26+I27+I28</f>
        <v>2952.1885849999994</v>
      </c>
      <c r="J24" s="12">
        <f t="shared" si="14"/>
        <v>3228.602918</v>
      </c>
      <c r="K24" s="12">
        <f t="shared" si="14"/>
        <v>3473.8868170000005</v>
      </c>
      <c r="L24" s="12">
        <f t="shared" si="14"/>
        <v>3559.3336839999997</v>
      </c>
      <c r="M24" s="12">
        <f>M25+M26+M27+M28</f>
        <v>7323.6469891400002</v>
      </c>
      <c r="N24" s="12">
        <f t="shared" ref="N24:P24" si="15">N25+N26+N27+N28</f>
        <v>2703.91471572</v>
      </c>
      <c r="O24" s="12">
        <f t="shared" si="15"/>
        <v>1800.8633764199999</v>
      </c>
      <c r="P24" s="12">
        <f t="shared" si="15"/>
        <v>2818.8688970000003</v>
      </c>
      <c r="Q24" s="9">
        <v>11</v>
      </c>
    </row>
    <row r="25" spans="1:17" ht="12.95" customHeight="1" x14ac:dyDescent="0.2">
      <c r="A25" s="8">
        <v>12</v>
      </c>
      <c r="B25" s="10" t="s">
        <v>29</v>
      </c>
      <c r="C25" s="11">
        <f>D25+E25+F25+G25</f>
        <v>10944.78307195</v>
      </c>
      <c r="D25" s="11">
        <v>2813.2086557399998</v>
      </c>
      <c r="E25" s="11">
        <v>2968.5412059399996</v>
      </c>
      <c r="F25" s="11">
        <v>2802.7607097600003</v>
      </c>
      <c r="G25" s="11">
        <v>2360.2725005100001</v>
      </c>
      <c r="H25" s="11">
        <f>I25+J25+K25+L25</f>
        <v>10717.628091</v>
      </c>
      <c r="I25" s="11">
        <v>2340.2883229999998</v>
      </c>
      <c r="J25" s="11">
        <v>2611.1380709999999</v>
      </c>
      <c r="K25" s="11">
        <v>2851.3251500000006</v>
      </c>
      <c r="L25" s="11">
        <v>2914.8765469999998</v>
      </c>
      <c r="M25" s="11">
        <f>N25+O25+P25</f>
        <v>6720.8215647100005</v>
      </c>
      <c r="N25" s="11">
        <v>2468.5341858100001</v>
      </c>
      <c r="O25" s="11">
        <v>1666.4622299</v>
      </c>
      <c r="P25" s="11">
        <v>2585.8251490000002</v>
      </c>
      <c r="Q25" s="9">
        <v>12</v>
      </c>
    </row>
    <row r="26" spans="1:17" ht="12.95" customHeight="1" x14ac:dyDescent="0.2">
      <c r="A26" s="8">
        <v>13</v>
      </c>
      <c r="B26" s="10" t="s">
        <v>30</v>
      </c>
      <c r="C26" s="11">
        <f t="shared" ref="C26:C28" si="16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7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ref="M26:M28" si="18">N26+O26+P26</f>
        <v>0</v>
      </c>
      <c r="N26" s="11">
        <v>0</v>
      </c>
      <c r="O26" s="11">
        <v>0</v>
      </c>
      <c r="P26" s="11">
        <v>0</v>
      </c>
      <c r="Q26" s="9">
        <v>13</v>
      </c>
    </row>
    <row r="27" spans="1:17" ht="12.95" customHeight="1" x14ac:dyDescent="0.2">
      <c r="A27" s="8">
        <v>14</v>
      </c>
      <c r="B27" s="10" t="s">
        <v>31</v>
      </c>
      <c r="C27" s="11">
        <f t="shared" si="16"/>
        <v>16.424600000000002</v>
      </c>
      <c r="D27" s="11">
        <v>4.1040999999999999</v>
      </c>
      <c r="E27" s="11">
        <v>4.008</v>
      </c>
      <c r="F27" s="11">
        <v>4.1040999999999999</v>
      </c>
      <c r="G27" s="11">
        <v>4.2084000000000001</v>
      </c>
      <c r="H27" s="11">
        <f t="shared" si="17"/>
        <v>16.399999999999999</v>
      </c>
      <c r="I27" s="11">
        <v>4.2</v>
      </c>
      <c r="J27" s="11">
        <v>4</v>
      </c>
      <c r="K27" s="11">
        <v>4.0999999999999996</v>
      </c>
      <c r="L27" s="11">
        <v>4.0999999999999996</v>
      </c>
      <c r="M27" s="11">
        <f t="shared" si="18"/>
        <v>10.5</v>
      </c>
      <c r="N27" s="11">
        <v>3.9</v>
      </c>
      <c r="O27" s="11">
        <v>3.1</v>
      </c>
      <c r="P27" s="11">
        <v>3.5</v>
      </c>
      <c r="Q27" s="9">
        <v>14</v>
      </c>
    </row>
    <row r="28" spans="1:17" ht="12.95" customHeight="1" x14ac:dyDescent="0.2">
      <c r="A28" s="8">
        <v>15</v>
      </c>
      <c r="B28" s="10" t="s">
        <v>32</v>
      </c>
      <c r="C28" s="11">
        <f t="shared" si="16"/>
        <v>2391.4758806500004</v>
      </c>
      <c r="D28" s="11">
        <v>656.15920537000011</v>
      </c>
      <c r="E28" s="11">
        <v>603.32917927000005</v>
      </c>
      <c r="F28" s="11">
        <v>572.67715340000007</v>
      </c>
      <c r="G28" s="11">
        <v>559.31034261000002</v>
      </c>
      <c r="H28" s="11">
        <f t="shared" si="17"/>
        <v>2479.983913</v>
      </c>
      <c r="I28" s="11">
        <v>607.70026199999995</v>
      </c>
      <c r="J28" s="11">
        <v>613.46484700000008</v>
      </c>
      <c r="K28" s="11">
        <v>618.46166700000003</v>
      </c>
      <c r="L28" s="11">
        <v>640.35713700000008</v>
      </c>
      <c r="M28" s="11">
        <f t="shared" si="18"/>
        <v>592.32542443</v>
      </c>
      <c r="N28" s="11">
        <v>231.48052991</v>
      </c>
      <c r="O28" s="11">
        <v>131.30114652</v>
      </c>
      <c r="P28" s="11">
        <v>229.54374800000002</v>
      </c>
      <c r="Q28" s="9">
        <v>15</v>
      </c>
    </row>
    <row r="29" spans="1:17" ht="14.1" customHeight="1" x14ac:dyDescent="0.2">
      <c r="A29" s="8">
        <v>16</v>
      </c>
      <c r="B29" s="10" t="s">
        <v>33</v>
      </c>
      <c r="C29" s="12">
        <f>C30+C31+C32+C33</f>
        <v>-23966.349747619999</v>
      </c>
      <c r="D29" s="12">
        <f t="shared" ref="D29:G29" si="19">D30+D31+D32+D33</f>
        <v>-5939.9539546200003</v>
      </c>
      <c r="E29" s="12">
        <f t="shared" si="19"/>
        <v>-6023.1098979999997</v>
      </c>
      <c r="F29" s="12">
        <f t="shared" si="19"/>
        <v>-6211.7422079999997</v>
      </c>
      <c r="G29" s="12">
        <f t="shared" si="19"/>
        <v>-5791.5436870000003</v>
      </c>
      <c r="H29" s="12">
        <f>H30+H31+H32+H33</f>
        <v>-22261.339403999998</v>
      </c>
      <c r="I29" s="12">
        <f t="shared" ref="I29:L29" si="20">I30+I31+I32+I33</f>
        <v>-5541.1784850000004</v>
      </c>
      <c r="J29" s="12">
        <f t="shared" si="20"/>
        <v>-5906.1305490000004</v>
      </c>
      <c r="K29" s="12">
        <f t="shared" si="20"/>
        <v>-5576.5657469999987</v>
      </c>
      <c r="L29" s="12">
        <f t="shared" si="20"/>
        <v>-5237.4646229999998</v>
      </c>
      <c r="M29" s="12">
        <f>M30+M31+M32+M33</f>
        <v>-10506.849847280002</v>
      </c>
      <c r="N29" s="12">
        <f t="shared" ref="N29:P29" si="21">N30+N31+N32+N33</f>
        <v>-3959.8037964300001</v>
      </c>
      <c r="O29" s="12">
        <f t="shared" si="21"/>
        <v>-3046.6414588100006</v>
      </c>
      <c r="P29" s="12">
        <f t="shared" si="21"/>
        <v>-3500.4045920400004</v>
      </c>
      <c r="Q29" s="9">
        <v>16</v>
      </c>
    </row>
    <row r="30" spans="1:17" ht="12.95" customHeight="1" x14ac:dyDescent="0.2">
      <c r="A30" s="8">
        <v>17</v>
      </c>
      <c r="B30" s="10" t="s">
        <v>29</v>
      </c>
      <c r="C30" s="11">
        <f>D30+E30+F30+G30</f>
        <v>-20984.518247619999</v>
      </c>
      <c r="D30" s="11">
        <v>-5158.7714546200004</v>
      </c>
      <c r="E30" s="11">
        <v>-5272.7335979999998</v>
      </c>
      <c r="F30" s="11">
        <v>-5478.3178079999998</v>
      </c>
      <c r="G30" s="11">
        <v>-5074.6953869999998</v>
      </c>
      <c r="H30" s="11">
        <f>I30+J30+K30+L30</f>
        <v>-19302.289986</v>
      </c>
      <c r="I30" s="11">
        <v>-4807.5270030000001</v>
      </c>
      <c r="J30" s="11">
        <v>-5161.718871</v>
      </c>
      <c r="K30" s="11">
        <v>-4835.3166239999991</v>
      </c>
      <c r="L30" s="11">
        <v>-4497.7274880000004</v>
      </c>
      <c r="M30" s="11">
        <f t="shared" ref="M30:M33" si="22">N30+O30+P30</f>
        <v>-9842.584465330001</v>
      </c>
      <c r="N30" s="11">
        <v>-3611.20105289</v>
      </c>
      <c r="O30" s="11">
        <v>-2932.3298082300003</v>
      </c>
      <c r="P30" s="11">
        <v>-3299.0536042100002</v>
      </c>
      <c r="Q30" s="9">
        <v>17</v>
      </c>
    </row>
    <row r="31" spans="1:17" ht="12.95" customHeight="1" x14ac:dyDescent="0.2">
      <c r="A31" s="8">
        <v>18</v>
      </c>
      <c r="B31" s="10" t="s">
        <v>30</v>
      </c>
      <c r="C31" s="11">
        <f t="shared" ref="C31:C33" si="23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24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f t="shared" si="22"/>
        <v>0</v>
      </c>
      <c r="N31" s="11">
        <v>0</v>
      </c>
      <c r="O31" s="11">
        <v>0</v>
      </c>
      <c r="P31" s="11">
        <v>0</v>
      </c>
      <c r="Q31" s="9">
        <v>18</v>
      </c>
    </row>
    <row r="32" spans="1:17" ht="12.95" customHeight="1" x14ac:dyDescent="0.2">
      <c r="A32" s="8">
        <v>19</v>
      </c>
      <c r="B32" s="10" t="s">
        <v>31</v>
      </c>
      <c r="C32" s="11">
        <f t="shared" si="23"/>
        <v>-5.3999999999999995</v>
      </c>
      <c r="D32" s="11">
        <v>-1.4</v>
      </c>
      <c r="E32" s="11">
        <v>-1.3</v>
      </c>
      <c r="F32" s="11">
        <v>-1.4</v>
      </c>
      <c r="G32" s="11">
        <v>-1.3</v>
      </c>
      <c r="H32" s="11">
        <f t="shared" si="24"/>
        <v>-6.6277049999999997</v>
      </c>
      <c r="I32" s="11">
        <v>-1.5</v>
      </c>
      <c r="J32" s="11">
        <v>-1.6</v>
      </c>
      <c r="K32" s="11">
        <v>-1.7254419999999999</v>
      </c>
      <c r="L32" s="11">
        <v>-1.8022629999999999</v>
      </c>
      <c r="M32" s="11">
        <f t="shared" si="22"/>
        <v>-2.53129633</v>
      </c>
      <c r="N32" s="11">
        <v>-1.5494698099999999</v>
      </c>
      <c r="O32" s="11">
        <v>-0.43104345999999999</v>
      </c>
      <c r="P32" s="11">
        <v>-0.55078305999999999</v>
      </c>
      <c r="Q32" s="9">
        <v>19</v>
      </c>
    </row>
    <row r="33" spans="1:17" ht="12.95" customHeight="1" x14ac:dyDescent="0.2">
      <c r="A33" s="8">
        <v>20</v>
      </c>
      <c r="B33" s="10" t="s">
        <v>32</v>
      </c>
      <c r="C33" s="11">
        <f t="shared" si="23"/>
        <v>-2976.4315000000001</v>
      </c>
      <c r="D33" s="11">
        <v>-779.78249999999991</v>
      </c>
      <c r="E33" s="11">
        <v>-749.07630000000006</v>
      </c>
      <c r="F33" s="11">
        <v>-732.02440000000001</v>
      </c>
      <c r="G33" s="11">
        <v>-715.54830000000004</v>
      </c>
      <c r="H33" s="11">
        <f t="shared" si="24"/>
        <v>-2952.4217129999997</v>
      </c>
      <c r="I33" s="11">
        <v>-732.15148199999999</v>
      </c>
      <c r="J33" s="11">
        <v>-742.81167800000003</v>
      </c>
      <c r="K33" s="11">
        <v>-739.52368100000001</v>
      </c>
      <c r="L33" s="11">
        <v>-737.93487199999993</v>
      </c>
      <c r="M33" s="11">
        <f t="shared" si="22"/>
        <v>-661.73408561999997</v>
      </c>
      <c r="N33" s="11">
        <v>-347.05327373</v>
      </c>
      <c r="O33" s="11">
        <v>-113.88060711999999</v>
      </c>
      <c r="P33" s="11">
        <v>-200.80020477000002</v>
      </c>
      <c r="Q33" s="9">
        <v>20</v>
      </c>
    </row>
    <row r="34" spans="1:17" ht="15" customHeight="1" x14ac:dyDescent="0.2">
      <c r="A34" s="8">
        <v>21</v>
      </c>
      <c r="B34" s="10" t="s">
        <v>34</v>
      </c>
      <c r="C34" s="12">
        <f>C35+C47</f>
        <v>9553.0731309199982</v>
      </c>
      <c r="D34" s="12">
        <f t="shared" ref="D34:G34" si="25">D35+D47</f>
        <v>2601.3028231899998</v>
      </c>
      <c r="E34" s="12">
        <f t="shared" si="25"/>
        <v>2503.344023470001</v>
      </c>
      <c r="F34" s="12">
        <f t="shared" si="25"/>
        <v>2296.6129713600008</v>
      </c>
      <c r="G34" s="12">
        <f t="shared" si="25"/>
        <v>2151.8133129000003</v>
      </c>
      <c r="H34" s="12">
        <f>H35+H47</f>
        <v>9550.6514120599968</v>
      </c>
      <c r="I34" s="12">
        <f t="shared" ref="I34:L34" si="26">I35+I47</f>
        <v>2527.3114106799994</v>
      </c>
      <c r="J34" s="12">
        <f t="shared" si="26"/>
        <v>2371.2419797499997</v>
      </c>
      <c r="K34" s="12">
        <f t="shared" si="26"/>
        <v>2345.7717450600003</v>
      </c>
      <c r="L34" s="12">
        <f t="shared" si="26"/>
        <v>2306.326276570001</v>
      </c>
      <c r="M34" s="12">
        <f>M35+M47</f>
        <v>4755.230778081017</v>
      </c>
      <c r="N34" s="12">
        <f t="shared" ref="N34:P34" si="27">N35+N47</f>
        <v>2255.8557124799991</v>
      </c>
      <c r="O34" s="12">
        <f t="shared" si="27"/>
        <v>1199.0448039099997</v>
      </c>
      <c r="P34" s="12">
        <f t="shared" si="27"/>
        <v>1300.3302616910187</v>
      </c>
      <c r="Q34" s="9">
        <v>21</v>
      </c>
    </row>
    <row r="35" spans="1:17" ht="14.1" customHeight="1" x14ac:dyDescent="0.2">
      <c r="A35" s="8">
        <v>22</v>
      </c>
      <c r="B35" s="10" t="s">
        <v>35</v>
      </c>
      <c r="C35" s="12">
        <f>C36+C37+C38+C39+C40+C41+C42+C43+C44+C45+C46</f>
        <v>14461.026121269999</v>
      </c>
      <c r="D35" s="12">
        <f t="shared" ref="D35:G35" si="28">D36+D37+D38+D39+D40+D41+D42+D43+D44+D45+D46</f>
        <v>3866.7508651099997</v>
      </c>
      <c r="E35" s="12">
        <f t="shared" si="28"/>
        <v>3660.3128337400008</v>
      </c>
      <c r="F35" s="12">
        <f t="shared" si="28"/>
        <v>3465.8181687000006</v>
      </c>
      <c r="G35" s="12">
        <f t="shared" si="28"/>
        <v>3468.1442537200001</v>
      </c>
      <c r="H35" s="12">
        <f>H36+H37+H38+H39+H40+H41+H42+H43+H44+H45+H46</f>
        <v>14663.248563999998</v>
      </c>
      <c r="I35" s="12">
        <f t="shared" ref="I35:L35" si="29">I36+I37+I38+I39+I40+I41+I42+I43+I44+I45+I46</f>
        <v>3823.8919169999995</v>
      </c>
      <c r="J35" s="12">
        <f t="shared" si="29"/>
        <v>3674.0961199999997</v>
      </c>
      <c r="K35" s="12">
        <f t="shared" si="29"/>
        <v>3589.7177820000002</v>
      </c>
      <c r="L35" s="12">
        <f t="shared" si="29"/>
        <v>3575.5427450000007</v>
      </c>
      <c r="M35" s="12">
        <f>M36+M37+M38+M39+M40+M41+M42+M43+M44+M45+M46</f>
        <v>6961.9853145464158</v>
      </c>
      <c r="N35" s="12">
        <f t="shared" ref="N35:P35" si="30">N36+N37+N38+N39+N40+N41+N42+N43+N44+N45+N46</f>
        <v>3418.5433263299992</v>
      </c>
      <c r="O35" s="12">
        <f t="shared" si="30"/>
        <v>1684.8420015999995</v>
      </c>
      <c r="P35" s="12">
        <f t="shared" si="30"/>
        <v>1858.599986616417</v>
      </c>
      <c r="Q35" s="9">
        <v>22</v>
      </c>
    </row>
    <row r="36" spans="1:17" ht="12.95" customHeight="1" x14ac:dyDescent="0.2">
      <c r="A36" s="8">
        <v>23</v>
      </c>
      <c r="B36" s="10" t="s">
        <v>36</v>
      </c>
      <c r="C36" s="11">
        <f t="shared" ref="C36:C58" si="31">D36+E36+F36+G36</f>
        <v>6724.9400999999998</v>
      </c>
      <c r="D36" s="11">
        <v>1701.3771999999999</v>
      </c>
      <c r="E36" s="11">
        <v>1632.6475999999998</v>
      </c>
      <c r="F36" s="11">
        <v>1668.6080999999999</v>
      </c>
      <c r="G36" s="11">
        <v>1722.3072</v>
      </c>
      <c r="H36" s="11">
        <f t="shared" ref="H36:H58" si="32">I36+J36+K36+L36</f>
        <v>6965.8381580000005</v>
      </c>
      <c r="I36" s="11">
        <v>1695.2378249999999</v>
      </c>
      <c r="J36" s="11">
        <v>1651.0028499999999</v>
      </c>
      <c r="K36" s="11">
        <v>1786.6470570000001</v>
      </c>
      <c r="L36" s="11">
        <v>1832.9504259999999</v>
      </c>
      <c r="M36" s="11">
        <f t="shared" ref="M36:M46" si="33">N36+O36+P36</f>
        <v>3972.7993214499998</v>
      </c>
      <c r="N36" s="11">
        <v>1738.1686631699999</v>
      </c>
      <c r="O36" s="11">
        <v>1073.5632687299999</v>
      </c>
      <c r="P36" s="11">
        <v>1161.0673895499999</v>
      </c>
      <c r="Q36" s="9">
        <v>23</v>
      </c>
    </row>
    <row r="37" spans="1:17" ht="12.95" customHeight="1" x14ac:dyDescent="0.2">
      <c r="A37" s="8">
        <v>24</v>
      </c>
      <c r="B37" s="10" t="s">
        <v>37</v>
      </c>
      <c r="C37" s="11">
        <f t="shared" si="31"/>
        <v>4617.2242930000002</v>
      </c>
      <c r="D37" s="11">
        <v>1378.1247209999999</v>
      </c>
      <c r="E37" s="11">
        <v>1251.8282060000001</v>
      </c>
      <c r="F37" s="11">
        <v>1012.223507</v>
      </c>
      <c r="G37" s="11">
        <v>975.04785900000002</v>
      </c>
      <c r="H37" s="11">
        <f t="shared" si="32"/>
        <v>4521.1033180000004</v>
      </c>
      <c r="I37" s="11">
        <v>1389.4318330000001</v>
      </c>
      <c r="J37" s="11">
        <v>1232.3650890000001</v>
      </c>
      <c r="K37" s="11">
        <v>979.05171299999995</v>
      </c>
      <c r="L37" s="11">
        <v>920.254683</v>
      </c>
      <c r="M37" s="11">
        <f t="shared" si="33"/>
        <v>891.04664099999991</v>
      </c>
      <c r="N37" s="11">
        <v>890.60684099999992</v>
      </c>
      <c r="O37" s="11">
        <v>0.1298</v>
      </c>
      <c r="P37" s="11">
        <v>0.31</v>
      </c>
      <c r="Q37" s="9">
        <v>24</v>
      </c>
    </row>
    <row r="38" spans="1:17" ht="12.95" customHeight="1" x14ac:dyDescent="0.2">
      <c r="A38" s="8">
        <v>25</v>
      </c>
      <c r="B38" s="10" t="s">
        <v>38</v>
      </c>
      <c r="C38" s="11">
        <f t="shared" si="31"/>
        <v>353.6386</v>
      </c>
      <c r="D38" s="11">
        <v>87.917099999999991</v>
      </c>
      <c r="E38" s="11">
        <v>91.899600000000007</v>
      </c>
      <c r="F38" s="11">
        <v>88.569800000000001</v>
      </c>
      <c r="G38" s="11">
        <v>85.252100000000013</v>
      </c>
      <c r="H38" s="11">
        <f t="shared" si="32"/>
        <v>359.85220499999997</v>
      </c>
      <c r="I38" s="11">
        <v>92.643394000000001</v>
      </c>
      <c r="J38" s="11">
        <v>89.619541999999996</v>
      </c>
      <c r="K38" s="11">
        <v>87.144487999999996</v>
      </c>
      <c r="L38" s="11">
        <v>90.444780999999992</v>
      </c>
      <c r="M38" s="11">
        <f t="shared" si="33"/>
        <v>253.47350577410089</v>
      </c>
      <c r="N38" s="11">
        <v>89.223897319999992</v>
      </c>
      <c r="O38" s="11">
        <v>79.211803559999993</v>
      </c>
      <c r="P38" s="11">
        <v>85.037804894100887</v>
      </c>
      <c r="Q38" s="9">
        <v>25</v>
      </c>
    </row>
    <row r="39" spans="1:17" ht="12.95" customHeight="1" x14ac:dyDescent="0.2">
      <c r="A39" s="8">
        <v>26</v>
      </c>
      <c r="B39" s="10" t="s">
        <v>39</v>
      </c>
      <c r="C39" s="11">
        <f t="shared" si="31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32"/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33"/>
        <v>0</v>
      </c>
      <c r="N39" s="11">
        <v>0</v>
      </c>
      <c r="O39" s="11">
        <v>0</v>
      </c>
      <c r="P39" s="11">
        <v>0</v>
      </c>
      <c r="Q39" s="9">
        <v>26</v>
      </c>
    </row>
    <row r="40" spans="1:17" ht="12.95" customHeight="1" x14ac:dyDescent="0.2">
      <c r="A40" s="8">
        <v>27</v>
      </c>
      <c r="B40" s="10" t="s">
        <v>40</v>
      </c>
      <c r="C40" s="11">
        <f t="shared" si="31"/>
        <v>230.39650000000003</v>
      </c>
      <c r="D40" s="11">
        <v>54.834499999999998</v>
      </c>
      <c r="E40" s="11">
        <v>58.523700000000005</v>
      </c>
      <c r="F40" s="11">
        <v>57.069699999999997</v>
      </c>
      <c r="G40" s="11">
        <v>59.968600000000009</v>
      </c>
      <c r="H40" s="11">
        <f t="shared" si="32"/>
        <v>264.94589999999999</v>
      </c>
      <c r="I40" s="11">
        <v>61.070821000000002</v>
      </c>
      <c r="J40" s="11">
        <v>58.628199999999993</v>
      </c>
      <c r="K40" s="11">
        <v>68.562061</v>
      </c>
      <c r="L40" s="11">
        <v>76.684818000000007</v>
      </c>
      <c r="M40" s="11">
        <f t="shared" si="33"/>
        <v>149.87479499135415</v>
      </c>
      <c r="N40" s="11">
        <v>51.760476400000002</v>
      </c>
      <c r="O40" s="11">
        <v>47.619638279999997</v>
      </c>
      <c r="P40" s="11">
        <v>50.494680311354159</v>
      </c>
      <c r="Q40" s="9">
        <v>27</v>
      </c>
    </row>
    <row r="41" spans="1:17" ht="12.95" customHeight="1" x14ac:dyDescent="0.2">
      <c r="A41" s="8">
        <v>28</v>
      </c>
      <c r="B41" s="10" t="s">
        <v>41</v>
      </c>
      <c r="C41" s="11">
        <f t="shared" si="31"/>
        <v>391.98489999999998</v>
      </c>
      <c r="D41" s="11">
        <v>128.23349999999999</v>
      </c>
      <c r="E41" s="11">
        <v>89.370800000000003</v>
      </c>
      <c r="F41" s="11">
        <v>88.113600000000005</v>
      </c>
      <c r="G41" s="11">
        <v>86.266999999999996</v>
      </c>
      <c r="H41" s="11">
        <f t="shared" si="32"/>
        <v>380.23882199999997</v>
      </c>
      <c r="I41" s="11">
        <v>81.373195999999993</v>
      </c>
      <c r="J41" s="11">
        <v>113.45250900000001</v>
      </c>
      <c r="K41" s="11">
        <v>101.07366999999999</v>
      </c>
      <c r="L41" s="11">
        <v>84.339446999999993</v>
      </c>
      <c r="M41" s="11">
        <f t="shared" si="33"/>
        <v>358.57553345999997</v>
      </c>
      <c r="N41" s="11">
        <v>114.49927206</v>
      </c>
      <c r="O41" s="11">
        <v>119.34711686</v>
      </c>
      <c r="P41" s="11">
        <v>124.72914453999999</v>
      </c>
      <c r="Q41" s="9">
        <v>28</v>
      </c>
    </row>
    <row r="42" spans="1:17" ht="12.95" customHeight="1" x14ac:dyDescent="0.2">
      <c r="A42" s="8">
        <v>29</v>
      </c>
      <c r="B42" s="10" t="s">
        <v>42</v>
      </c>
      <c r="C42" s="11">
        <f t="shared" si="31"/>
        <v>34.578600000000002</v>
      </c>
      <c r="D42" s="11">
        <v>8.8810000000000002</v>
      </c>
      <c r="E42" s="11">
        <v>8.2856000000000005</v>
      </c>
      <c r="F42" s="11">
        <v>8.5823</v>
      </c>
      <c r="G42" s="11">
        <v>8.8297000000000008</v>
      </c>
      <c r="H42" s="11">
        <f t="shared" si="32"/>
        <v>34.254564999999999</v>
      </c>
      <c r="I42" s="11">
        <v>8.6100930000000009</v>
      </c>
      <c r="J42" s="11">
        <v>8.7227130000000006</v>
      </c>
      <c r="K42" s="11">
        <v>8.6128579999999992</v>
      </c>
      <c r="L42" s="11">
        <v>8.3089009999999988</v>
      </c>
      <c r="M42" s="11">
        <f t="shared" si="33"/>
        <v>27.92394827671859</v>
      </c>
      <c r="N42" s="11">
        <v>8.7822391399999997</v>
      </c>
      <c r="O42" s="11">
        <v>8.4680333900000004</v>
      </c>
      <c r="P42" s="11">
        <v>10.67367574671859</v>
      </c>
      <c r="Q42" s="9">
        <v>29</v>
      </c>
    </row>
    <row r="43" spans="1:17" ht="12.95" customHeight="1" x14ac:dyDescent="0.2">
      <c r="A43" s="8">
        <v>30</v>
      </c>
      <c r="B43" s="10" t="s">
        <v>43</v>
      </c>
      <c r="C43" s="11">
        <f t="shared" si="31"/>
        <v>35.437678269999992</v>
      </c>
      <c r="D43" s="11">
        <v>1.6095441099999999</v>
      </c>
      <c r="E43" s="11">
        <v>10.784527739999998</v>
      </c>
      <c r="F43" s="11">
        <v>11.767561699999998</v>
      </c>
      <c r="G43" s="11">
        <v>11.276044719999998</v>
      </c>
      <c r="H43" s="11">
        <f t="shared" si="32"/>
        <v>12.721599999999999</v>
      </c>
      <c r="I43" s="11">
        <v>3.1803999999999997</v>
      </c>
      <c r="J43" s="11">
        <v>3.1803999999999997</v>
      </c>
      <c r="K43" s="11">
        <v>3.1803999999999997</v>
      </c>
      <c r="L43" s="11">
        <v>3.1803999999999997</v>
      </c>
      <c r="M43" s="11">
        <f t="shared" si="33"/>
        <v>2.7182500700000003</v>
      </c>
      <c r="N43" s="11">
        <v>3.4356852700000005</v>
      </c>
      <c r="O43" s="11">
        <v>-0.74430130999999999</v>
      </c>
      <c r="P43" s="11">
        <v>2.6866109999999999E-2</v>
      </c>
      <c r="Q43" s="9">
        <v>30</v>
      </c>
    </row>
    <row r="44" spans="1:17" ht="12.95" customHeight="1" x14ac:dyDescent="0.2">
      <c r="A44" s="8">
        <v>31</v>
      </c>
      <c r="B44" s="10" t="s">
        <v>44</v>
      </c>
      <c r="C44" s="11">
        <f t="shared" si="31"/>
        <v>1948.7922999999998</v>
      </c>
      <c r="D44" s="11">
        <v>474.32870000000003</v>
      </c>
      <c r="E44" s="11">
        <v>486.31299999999993</v>
      </c>
      <c r="F44" s="11">
        <v>500.21410000000003</v>
      </c>
      <c r="G44" s="11">
        <v>487.93650000000002</v>
      </c>
      <c r="H44" s="11">
        <f t="shared" si="32"/>
        <v>2000.8200849999998</v>
      </c>
      <c r="I44" s="11">
        <v>458.44205499999998</v>
      </c>
      <c r="J44" s="11">
        <v>488.30031299999996</v>
      </c>
      <c r="K44" s="11">
        <v>524.78359</v>
      </c>
      <c r="L44" s="11">
        <v>529.29412699999989</v>
      </c>
      <c r="M44" s="11">
        <f t="shared" si="33"/>
        <v>1259.6578299050436</v>
      </c>
      <c r="N44" s="11">
        <v>496.38499696999997</v>
      </c>
      <c r="O44" s="11">
        <v>347.13536360999996</v>
      </c>
      <c r="P44" s="11">
        <v>416.13746932504358</v>
      </c>
      <c r="Q44" s="9">
        <v>31</v>
      </c>
    </row>
    <row r="45" spans="1:17" ht="12.95" customHeight="1" x14ac:dyDescent="0.2">
      <c r="A45" s="8">
        <v>32</v>
      </c>
      <c r="B45" s="10" t="s">
        <v>45</v>
      </c>
      <c r="C45" s="11">
        <f t="shared" si="31"/>
        <v>6.1319999999999997</v>
      </c>
      <c r="D45" s="11">
        <v>1.4219999999999999</v>
      </c>
      <c r="E45" s="11">
        <v>2.0329999999999999</v>
      </c>
      <c r="F45" s="11">
        <v>1.6439999999999999</v>
      </c>
      <c r="G45" s="11">
        <v>1.0329999999999999</v>
      </c>
      <c r="H45" s="11">
        <f t="shared" si="32"/>
        <v>7.3900280000000009</v>
      </c>
      <c r="I45" s="11">
        <v>1.5177</v>
      </c>
      <c r="J45" s="11">
        <v>1.4698040000000001</v>
      </c>
      <c r="K45" s="11">
        <v>2.1839950000000004</v>
      </c>
      <c r="L45" s="11">
        <v>2.2185290000000002</v>
      </c>
      <c r="M45" s="11">
        <f t="shared" si="33"/>
        <v>2.9207396191999999</v>
      </c>
      <c r="N45" s="11">
        <v>0.98650499999999997</v>
      </c>
      <c r="O45" s="11">
        <v>0.91127848</v>
      </c>
      <c r="P45" s="11">
        <v>1.0229561391999999</v>
      </c>
      <c r="Q45" s="9">
        <v>32</v>
      </c>
    </row>
    <row r="46" spans="1:17" ht="12.95" customHeight="1" x14ac:dyDescent="0.2">
      <c r="A46" s="8">
        <v>33</v>
      </c>
      <c r="B46" s="10" t="s">
        <v>46</v>
      </c>
      <c r="C46" s="11">
        <f t="shared" si="31"/>
        <v>117.90115</v>
      </c>
      <c r="D46" s="11">
        <v>30.022599999999997</v>
      </c>
      <c r="E46" s="11">
        <v>28.626799999999999</v>
      </c>
      <c r="F46" s="11">
        <v>29.025500000000001</v>
      </c>
      <c r="G46" s="11">
        <v>30.22625</v>
      </c>
      <c r="H46" s="11">
        <f t="shared" si="32"/>
        <v>116.08388300000001</v>
      </c>
      <c r="I46" s="11">
        <v>32.384599999999999</v>
      </c>
      <c r="J46" s="11">
        <v>27.354699999999998</v>
      </c>
      <c r="K46" s="11">
        <v>28.47795</v>
      </c>
      <c r="L46" s="11">
        <v>27.866633</v>
      </c>
      <c r="M46" s="11">
        <f t="shared" si="33"/>
        <v>42.994750000000003</v>
      </c>
      <c r="N46" s="11">
        <v>24.694749999999999</v>
      </c>
      <c r="O46" s="11">
        <v>9.1999999999999993</v>
      </c>
      <c r="P46" s="11">
        <v>9.1</v>
      </c>
      <c r="Q46" s="9">
        <v>33</v>
      </c>
    </row>
    <row r="47" spans="1:17" ht="14.1" customHeight="1" x14ac:dyDescent="0.2">
      <c r="A47" s="8">
        <v>34</v>
      </c>
      <c r="B47" s="10" t="s">
        <v>47</v>
      </c>
      <c r="C47" s="12">
        <f>C48+C49+C50+C51+C52+C53+C54+C55+C56+C57+C58</f>
        <v>-4907.9529903500006</v>
      </c>
      <c r="D47" s="12">
        <f t="shared" ref="D47:G47" si="34">D48+D49+D50+D51+D52+D53+D54+D55+D56+D57+D58</f>
        <v>-1265.4480419199999</v>
      </c>
      <c r="E47" s="12">
        <f t="shared" si="34"/>
        <v>-1156.9688102699999</v>
      </c>
      <c r="F47" s="12">
        <f t="shared" si="34"/>
        <v>-1169.2051973399998</v>
      </c>
      <c r="G47" s="12">
        <f t="shared" si="34"/>
        <v>-1316.3309408199998</v>
      </c>
      <c r="H47" s="12">
        <f>H48+H49+H50+H51+H52+H53+H54+H55+H56+H57+H58</f>
        <v>-5112.59715194</v>
      </c>
      <c r="I47" s="12">
        <f t="shared" ref="I47:L47" si="35">I48+I49+I50+I51+I52+I53+I54+I55+I56+I57+I58</f>
        <v>-1296.58050632</v>
      </c>
      <c r="J47" s="12">
        <f t="shared" si="35"/>
        <v>-1302.8541402499998</v>
      </c>
      <c r="K47" s="12">
        <f t="shared" si="35"/>
        <v>-1243.9460369399997</v>
      </c>
      <c r="L47" s="12">
        <f t="shared" si="35"/>
        <v>-1269.2164684299998</v>
      </c>
      <c r="M47" s="12">
        <f>M48+M49+M50+M51+M52+M53+M54+M55+M56+M57+M58</f>
        <v>-2206.7545364653984</v>
      </c>
      <c r="N47" s="12">
        <f t="shared" ref="N47:P47" si="36">N48+N49+N50+N51+N52+N53+N54+N55+N56+N57+N58</f>
        <v>-1162.6876138499999</v>
      </c>
      <c r="O47" s="12">
        <f t="shared" si="36"/>
        <v>-485.79719768999996</v>
      </c>
      <c r="P47" s="12">
        <f t="shared" si="36"/>
        <v>-558.26972492539846</v>
      </c>
      <c r="Q47" s="9">
        <v>34</v>
      </c>
    </row>
    <row r="48" spans="1:17" ht="12.95" customHeight="1" x14ac:dyDescent="0.2">
      <c r="A48" s="8">
        <v>35</v>
      </c>
      <c r="B48" s="10" t="s">
        <v>36</v>
      </c>
      <c r="C48" s="11">
        <f t="shared" si="31"/>
        <v>-2041.3535650000001</v>
      </c>
      <c r="D48" s="11">
        <v>-510.32434999999998</v>
      </c>
      <c r="E48" s="11">
        <v>-492.926332</v>
      </c>
      <c r="F48" s="11">
        <v>-513.91569400000003</v>
      </c>
      <c r="G48" s="11">
        <v>-524.18718899999999</v>
      </c>
      <c r="H48" s="11">
        <f t="shared" si="32"/>
        <v>-1939.616348</v>
      </c>
      <c r="I48" s="11">
        <v>-475.43639899999999</v>
      </c>
      <c r="J48" s="11">
        <v>-490.20213899999999</v>
      </c>
      <c r="K48" s="11">
        <v>-490.77301899999998</v>
      </c>
      <c r="L48" s="11">
        <v>-483.20479100000006</v>
      </c>
      <c r="M48" s="11">
        <f t="shared" ref="M48:M58" si="37">N48+O48+P48</f>
        <v>-840.54471877999993</v>
      </c>
      <c r="N48" s="11">
        <v>-399.21800465999996</v>
      </c>
      <c r="O48" s="11">
        <v>-202.00358198999999</v>
      </c>
      <c r="P48" s="11">
        <v>-239.32313213</v>
      </c>
      <c r="Q48" s="9">
        <v>35</v>
      </c>
    </row>
    <row r="49" spans="1:17" ht="12.95" customHeight="1" x14ac:dyDescent="0.2">
      <c r="A49" s="8">
        <v>36</v>
      </c>
      <c r="B49" s="10" t="s">
        <v>37</v>
      </c>
      <c r="C49" s="11">
        <f t="shared" si="31"/>
        <v>-1184.2671740000001</v>
      </c>
      <c r="D49" s="11">
        <v>-333.88421099999999</v>
      </c>
      <c r="E49" s="11">
        <v>-254.00456700000001</v>
      </c>
      <c r="F49" s="11">
        <v>-246.56548699999999</v>
      </c>
      <c r="G49" s="11">
        <v>-349.81290899999999</v>
      </c>
      <c r="H49" s="11">
        <f t="shared" si="32"/>
        <v>-1412.121965</v>
      </c>
      <c r="I49" s="11">
        <v>-397.30890299999999</v>
      </c>
      <c r="J49" s="11">
        <v>-335.80701600000003</v>
      </c>
      <c r="K49" s="11">
        <v>-324.68774999999999</v>
      </c>
      <c r="L49" s="11">
        <v>-354.31829599999998</v>
      </c>
      <c r="M49" s="11">
        <f t="shared" si="37"/>
        <v>-374.69705799999997</v>
      </c>
      <c r="N49" s="11">
        <v>-352.26401199999998</v>
      </c>
      <c r="O49" s="11">
        <v>-5.6924570000000001</v>
      </c>
      <c r="P49" s="11">
        <v>-16.740589</v>
      </c>
      <c r="Q49" s="9">
        <v>36</v>
      </c>
    </row>
    <row r="50" spans="1:17" ht="12.95" customHeight="1" x14ac:dyDescent="0.2">
      <c r="A50" s="8">
        <v>37</v>
      </c>
      <c r="B50" s="10" t="s">
        <v>38</v>
      </c>
      <c r="C50" s="11">
        <f t="shared" si="31"/>
        <v>-34.043300000000002</v>
      </c>
      <c r="D50" s="11">
        <v>-8.5619999999999994</v>
      </c>
      <c r="E50" s="11">
        <v>-8.2202999999999999</v>
      </c>
      <c r="F50" s="11">
        <v>-8.5296000000000003</v>
      </c>
      <c r="G50" s="11">
        <v>-8.7314000000000007</v>
      </c>
      <c r="H50" s="11">
        <f t="shared" si="32"/>
        <v>-32.618515000000002</v>
      </c>
      <c r="I50" s="11">
        <v>-8.4257080000000002</v>
      </c>
      <c r="J50" s="11">
        <v>-8.0899959999999993</v>
      </c>
      <c r="K50" s="11">
        <v>-7.8449589999999993</v>
      </c>
      <c r="L50" s="11">
        <v>-8.2578519999999997</v>
      </c>
      <c r="M50" s="11">
        <f t="shared" si="37"/>
        <v>-25.016901056741002</v>
      </c>
      <c r="N50" s="11">
        <v>-8.3414512500000004</v>
      </c>
      <c r="O50" s="11">
        <v>-8.1708958799999998</v>
      </c>
      <c r="P50" s="11">
        <v>-8.504553926741</v>
      </c>
      <c r="Q50" s="9">
        <v>37</v>
      </c>
    </row>
    <row r="51" spans="1:17" ht="12.95" customHeight="1" x14ac:dyDescent="0.2">
      <c r="A51" s="8">
        <v>38</v>
      </c>
      <c r="B51" s="10" t="s">
        <v>39</v>
      </c>
      <c r="C51" s="11">
        <f t="shared" si="31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32"/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37"/>
        <v>0</v>
      </c>
      <c r="N51" s="11">
        <v>0</v>
      </c>
      <c r="O51" s="11">
        <v>0</v>
      </c>
      <c r="P51" s="11">
        <v>0</v>
      </c>
      <c r="Q51" s="9">
        <v>38</v>
      </c>
    </row>
    <row r="52" spans="1:17" ht="12.95" customHeight="1" x14ac:dyDescent="0.2">
      <c r="A52" s="8">
        <v>39</v>
      </c>
      <c r="B52" s="10" t="s">
        <v>40</v>
      </c>
      <c r="C52" s="11">
        <f t="shared" si="31"/>
        <v>-227.29749200000001</v>
      </c>
      <c r="D52" s="11">
        <v>-55.630040999999999</v>
      </c>
      <c r="E52" s="11">
        <v>-55.864294000000001</v>
      </c>
      <c r="F52" s="11">
        <v>-55.975056000000002</v>
      </c>
      <c r="G52" s="11">
        <v>-59.828100999999997</v>
      </c>
      <c r="H52" s="11">
        <f t="shared" si="32"/>
        <v>-233.32475099999999</v>
      </c>
      <c r="I52" s="11">
        <v>-54.854715999999996</v>
      </c>
      <c r="J52" s="11">
        <v>-68.366410999999999</v>
      </c>
      <c r="K52" s="11">
        <v>-49.673003000000001</v>
      </c>
      <c r="L52" s="11">
        <v>-60.430620999999995</v>
      </c>
      <c r="M52" s="11">
        <f t="shared" si="37"/>
        <v>-105.58465034999999</v>
      </c>
      <c r="N52" s="11">
        <v>-39.304158599999994</v>
      </c>
      <c r="O52" s="11">
        <v>-30.817566749999997</v>
      </c>
      <c r="P52" s="11">
        <v>-35.462924999999998</v>
      </c>
      <c r="Q52" s="9">
        <v>39</v>
      </c>
    </row>
    <row r="53" spans="1:17" ht="12.95" customHeight="1" x14ac:dyDescent="0.2">
      <c r="A53" s="8">
        <v>40</v>
      </c>
      <c r="B53" s="10" t="s">
        <v>41</v>
      </c>
      <c r="C53" s="11">
        <f t="shared" si="31"/>
        <v>-456.92995934999999</v>
      </c>
      <c r="D53" s="11">
        <v>-109.57543992000001</v>
      </c>
      <c r="E53" s="11">
        <v>-107.90571727</v>
      </c>
      <c r="F53" s="11">
        <v>-103.33566034</v>
      </c>
      <c r="G53" s="11">
        <v>-136.11314181999998</v>
      </c>
      <c r="H53" s="11">
        <f t="shared" si="32"/>
        <v>-365.99499893999996</v>
      </c>
      <c r="I53" s="11">
        <v>-77.103028319999993</v>
      </c>
      <c r="J53" s="11">
        <v>-117.53197724999998</v>
      </c>
      <c r="K53" s="11">
        <v>-88.752232939999999</v>
      </c>
      <c r="L53" s="11">
        <v>-82.607760430000013</v>
      </c>
      <c r="M53" s="11">
        <f t="shared" si="37"/>
        <v>-343.31397321999998</v>
      </c>
      <c r="N53" s="11">
        <v>-117.04142467000001</v>
      </c>
      <c r="O53" s="11">
        <v>-108.19418367999999</v>
      </c>
      <c r="P53" s="11">
        <v>-118.07836487</v>
      </c>
      <c r="Q53" s="9">
        <v>40</v>
      </c>
    </row>
    <row r="54" spans="1:17" ht="12.95" customHeight="1" x14ac:dyDescent="0.2">
      <c r="A54" s="8">
        <v>41</v>
      </c>
      <c r="B54" s="10" t="s">
        <v>42</v>
      </c>
      <c r="C54" s="11">
        <f t="shared" si="31"/>
        <v>-51.907899999999998</v>
      </c>
      <c r="D54" s="11">
        <v>-13.309799999999999</v>
      </c>
      <c r="E54" s="11">
        <v>-12.212900000000001</v>
      </c>
      <c r="F54" s="11">
        <v>-12.6296</v>
      </c>
      <c r="G54" s="11">
        <v>-13.755600000000001</v>
      </c>
      <c r="H54" s="11">
        <f t="shared" si="32"/>
        <v>-51.381718999999997</v>
      </c>
      <c r="I54" s="11">
        <v>-12.944454</v>
      </c>
      <c r="J54" s="11">
        <v>-13.127111000000001</v>
      </c>
      <c r="K54" s="11">
        <v>-12.851600000000001</v>
      </c>
      <c r="L54" s="11">
        <v>-12.458553999999999</v>
      </c>
      <c r="M54" s="11">
        <f t="shared" si="37"/>
        <v>-43.262670554212789</v>
      </c>
      <c r="N54" s="11">
        <v>-13.576553950000001</v>
      </c>
      <c r="O54" s="11">
        <v>-13.16674637</v>
      </c>
      <c r="P54" s="11">
        <v>-16.519370234212786</v>
      </c>
      <c r="Q54" s="9">
        <v>41</v>
      </c>
    </row>
    <row r="55" spans="1:17" ht="12.95" customHeight="1" x14ac:dyDescent="0.2">
      <c r="A55" s="8">
        <v>42</v>
      </c>
      <c r="B55" s="10" t="s">
        <v>43</v>
      </c>
      <c r="C55" s="11">
        <f t="shared" si="31"/>
        <v>-39.4</v>
      </c>
      <c r="D55" s="11">
        <v>-11.299999999999999</v>
      </c>
      <c r="E55" s="11">
        <v>-9.5</v>
      </c>
      <c r="F55" s="11">
        <v>-9.5</v>
      </c>
      <c r="G55" s="11">
        <v>-9.1</v>
      </c>
      <c r="H55" s="11">
        <f t="shared" si="32"/>
        <v>-71.2</v>
      </c>
      <c r="I55" s="11">
        <v>-17.8</v>
      </c>
      <c r="J55" s="11">
        <v>-17.8</v>
      </c>
      <c r="K55" s="11">
        <v>-17.8</v>
      </c>
      <c r="L55" s="11">
        <v>-17.8</v>
      </c>
      <c r="M55" s="11">
        <f t="shared" si="37"/>
        <v>-14.500519239999999</v>
      </c>
      <c r="N55" s="11">
        <v>-8.90813773</v>
      </c>
      <c r="O55" s="11">
        <v>-1.66404051</v>
      </c>
      <c r="P55" s="11">
        <v>-3.9283410000000001</v>
      </c>
      <c r="Q55" s="9">
        <v>42</v>
      </c>
    </row>
    <row r="56" spans="1:17" ht="12.95" customHeight="1" x14ac:dyDescent="0.2">
      <c r="A56" s="8">
        <v>43</v>
      </c>
      <c r="B56" s="10" t="s">
        <v>44</v>
      </c>
      <c r="C56" s="11">
        <f t="shared" si="31"/>
        <v>-728.01790000000005</v>
      </c>
      <c r="D56" s="11">
        <v>-190.64879999999999</v>
      </c>
      <c r="E56" s="11">
        <v>-178.2885</v>
      </c>
      <c r="F56" s="11">
        <v>-179.2303</v>
      </c>
      <c r="G56" s="11">
        <v>-179.8503</v>
      </c>
      <c r="H56" s="11">
        <f t="shared" si="32"/>
        <v>-852.03088300000002</v>
      </c>
      <c r="I56" s="11">
        <v>-214.03089800000001</v>
      </c>
      <c r="J56" s="11">
        <v>-213.619517</v>
      </c>
      <c r="K56" s="11">
        <v>-213.002151</v>
      </c>
      <c r="L56" s="11">
        <v>-211.37831700000001</v>
      </c>
      <c r="M56" s="11">
        <f t="shared" si="37"/>
        <v>-397.57276947402914</v>
      </c>
      <c r="N56" s="11">
        <v>-194.07514397</v>
      </c>
      <c r="O56" s="11">
        <v>-100.71138604999999</v>
      </c>
      <c r="P56" s="11">
        <v>-102.78623945402916</v>
      </c>
      <c r="Q56" s="9">
        <v>43</v>
      </c>
    </row>
    <row r="57" spans="1:17" ht="12.95" customHeight="1" x14ac:dyDescent="0.2">
      <c r="A57" s="8">
        <v>44</v>
      </c>
      <c r="B57" s="10" t="s">
        <v>45</v>
      </c>
      <c r="C57" s="11">
        <f t="shared" si="31"/>
        <v>-32.205399999999997</v>
      </c>
      <c r="D57" s="11">
        <v>-6.8712999999999997</v>
      </c>
      <c r="E57" s="11">
        <v>-9.0728000000000009</v>
      </c>
      <c r="F57" s="11">
        <v>-8.7314000000000007</v>
      </c>
      <c r="G57" s="11">
        <v>-7.5298999999999996</v>
      </c>
      <c r="H57" s="11">
        <f t="shared" si="32"/>
        <v>-31.950760000000002</v>
      </c>
      <c r="I57" s="11">
        <v>-9.3577589999999997</v>
      </c>
      <c r="J57" s="11">
        <v>-8.1145449999999997</v>
      </c>
      <c r="K57" s="11">
        <v>-7.2032120000000006</v>
      </c>
      <c r="L57" s="11">
        <v>-7.2752439999999998</v>
      </c>
      <c r="M57" s="11">
        <f t="shared" si="37"/>
        <v>-16.64632327350342</v>
      </c>
      <c r="N57" s="11">
        <v>-5.8088726899999994</v>
      </c>
      <c r="O57" s="11">
        <v>-5.0310176799999997</v>
      </c>
      <c r="P57" s="11">
        <v>-5.8064329035034223</v>
      </c>
      <c r="Q57" s="9">
        <v>44</v>
      </c>
    </row>
    <row r="58" spans="1:17" ht="12.95" customHeight="1" x14ac:dyDescent="0.2">
      <c r="A58" s="8">
        <v>45</v>
      </c>
      <c r="B58" s="10" t="s">
        <v>46</v>
      </c>
      <c r="C58" s="11">
        <f t="shared" si="31"/>
        <v>-112.5303</v>
      </c>
      <c r="D58" s="11">
        <v>-25.342100000000002</v>
      </c>
      <c r="E58" s="11">
        <v>-28.973400000000002</v>
      </c>
      <c r="F58" s="11">
        <v>-30.792400000000001</v>
      </c>
      <c r="G58" s="11">
        <v>-27.4224</v>
      </c>
      <c r="H58" s="11">
        <f t="shared" si="32"/>
        <v>-122.357212</v>
      </c>
      <c r="I58" s="11">
        <v>-29.318641</v>
      </c>
      <c r="J58" s="11">
        <v>-30.195428</v>
      </c>
      <c r="K58" s="11">
        <v>-31.35811</v>
      </c>
      <c r="L58" s="11">
        <v>-31.485033000000001</v>
      </c>
      <c r="M58" s="11">
        <f t="shared" si="37"/>
        <v>-45.614952516912268</v>
      </c>
      <c r="N58" s="11">
        <v>-24.14985433</v>
      </c>
      <c r="O58" s="11">
        <v>-10.345321779999999</v>
      </c>
      <c r="P58" s="11">
        <v>-11.119776406912269</v>
      </c>
      <c r="Q58" s="9">
        <v>45</v>
      </c>
    </row>
    <row r="59" spans="1:17" ht="15" customHeight="1" x14ac:dyDescent="0.2">
      <c r="A59" s="8">
        <v>46</v>
      </c>
      <c r="B59" s="10" t="s">
        <v>48</v>
      </c>
      <c r="C59" s="12">
        <f>C60+C67</f>
        <v>-3835.9979683299998</v>
      </c>
      <c r="D59" s="12">
        <f t="shared" ref="D59:G59" si="38">D60+D67</f>
        <v>-1565.6704202299998</v>
      </c>
      <c r="E59" s="12">
        <f t="shared" si="38"/>
        <v>-871.87276961000009</v>
      </c>
      <c r="F59" s="12">
        <f t="shared" si="38"/>
        <v>-1009.2984641199999</v>
      </c>
      <c r="G59" s="12">
        <f t="shared" si="38"/>
        <v>-389.15631437000013</v>
      </c>
      <c r="H59" s="12">
        <f>H60+H67</f>
        <v>-3804.4165123300008</v>
      </c>
      <c r="I59" s="12">
        <f t="shared" ref="I59:L59" si="39">I60+I67</f>
        <v>-847.7806009100002</v>
      </c>
      <c r="J59" s="12">
        <f t="shared" si="39"/>
        <v>-1073.9802538899999</v>
      </c>
      <c r="K59" s="12">
        <f t="shared" si="39"/>
        <v>-921.68061534000014</v>
      </c>
      <c r="L59" s="12">
        <f t="shared" si="39"/>
        <v>-960.97504219000007</v>
      </c>
      <c r="M59" s="12">
        <f>M60+M67</f>
        <v>-1335.5531978542567</v>
      </c>
      <c r="N59" s="12">
        <f t="shared" ref="N59:P59" si="40">N60+N67</f>
        <v>-848.10802790999992</v>
      </c>
      <c r="O59" s="12">
        <f t="shared" si="40"/>
        <v>144.84368817000006</v>
      </c>
      <c r="P59" s="12">
        <f t="shared" si="40"/>
        <v>-632.28885811425653</v>
      </c>
      <c r="Q59" s="9">
        <v>46</v>
      </c>
    </row>
    <row r="60" spans="1:17" ht="14.1" customHeight="1" x14ac:dyDescent="0.2">
      <c r="A60" s="8">
        <v>47</v>
      </c>
      <c r="B60" s="10" t="s">
        <v>49</v>
      </c>
      <c r="C60" s="12">
        <f>C61+C62</f>
        <v>2551.5397320000002</v>
      </c>
      <c r="D60" s="12">
        <f t="shared" ref="D60:G60" si="41">D61+D62</f>
        <v>675.16932099999997</v>
      </c>
      <c r="E60" s="12">
        <f t="shared" si="41"/>
        <v>571.44786899999997</v>
      </c>
      <c r="F60" s="12">
        <f t="shared" si="41"/>
        <v>611.16861600000004</v>
      </c>
      <c r="G60" s="12">
        <f t="shared" si="41"/>
        <v>693.75392599999998</v>
      </c>
      <c r="H60" s="12">
        <f>H61+H62</f>
        <v>2444.5706769999997</v>
      </c>
      <c r="I60" s="12">
        <f t="shared" ref="I60:L60" si="42">I61+I62</f>
        <v>713.3546859999999</v>
      </c>
      <c r="J60" s="12">
        <f t="shared" si="42"/>
        <v>558.770625</v>
      </c>
      <c r="K60" s="12">
        <f t="shared" si="42"/>
        <v>669.52937699999995</v>
      </c>
      <c r="L60" s="12">
        <f t="shared" si="42"/>
        <v>502.91598900000008</v>
      </c>
      <c r="M60" s="12">
        <f>M61+M62</f>
        <v>1308.8135643057431</v>
      </c>
      <c r="N60" s="12">
        <f t="shared" ref="N60:P60" si="43">N61+N62</f>
        <v>493.86641956999983</v>
      </c>
      <c r="O60" s="12">
        <f t="shared" si="43"/>
        <v>448.85465010999997</v>
      </c>
      <c r="P60" s="12">
        <f t="shared" si="43"/>
        <v>366.09249462574331</v>
      </c>
      <c r="Q60" s="9">
        <v>47</v>
      </c>
    </row>
    <row r="61" spans="1:17" ht="12.95" customHeight="1" x14ac:dyDescent="0.2">
      <c r="A61" s="8">
        <v>48</v>
      </c>
      <c r="B61" s="10" t="s">
        <v>50</v>
      </c>
      <c r="C61" s="11">
        <f t="shared" ref="C61:C68" si="44">D61+E61+F61+G61</f>
        <v>81.124099999999984</v>
      </c>
      <c r="D61" s="11">
        <v>36.269399999999997</v>
      </c>
      <c r="E61" s="11">
        <v>15.6388</v>
      </c>
      <c r="F61" s="11">
        <v>15.2806</v>
      </c>
      <c r="G61" s="11">
        <v>13.9353</v>
      </c>
      <c r="H61" s="11">
        <f t="shared" ref="H61:H68" si="45">I61+J61+K61+L61</f>
        <v>87.705297999999999</v>
      </c>
      <c r="I61" s="11">
        <v>38.906362999999999</v>
      </c>
      <c r="J61" s="11">
        <v>16.65691</v>
      </c>
      <c r="K61" s="11">
        <v>16.202866</v>
      </c>
      <c r="L61" s="11">
        <v>15.939159</v>
      </c>
      <c r="M61" s="11">
        <f>N61+O61+P61</f>
        <v>44.254274158958111</v>
      </c>
      <c r="N61" s="11">
        <v>22.59889905</v>
      </c>
      <c r="O61" s="11">
        <v>9.650038330000001</v>
      </c>
      <c r="P61" s="11">
        <v>12.005336778958114</v>
      </c>
      <c r="Q61" s="9">
        <v>48</v>
      </c>
    </row>
    <row r="62" spans="1:17" ht="12.95" customHeight="1" x14ac:dyDescent="0.2">
      <c r="A62" s="8">
        <v>49</v>
      </c>
      <c r="B62" s="10" t="s">
        <v>51</v>
      </c>
      <c r="C62" s="11">
        <f>C63+C64+C65</f>
        <v>2470.4156320000002</v>
      </c>
      <c r="D62" s="11">
        <f t="shared" ref="D62:G62" si="46">D63+D64+D65</f>
        <v>638.89992099999995</v>
      </c>
      <c r="E62" s="11">
        <f t="shared" si="46"/>
        <v>555.80906900000002</v>
      </c>
      <c r="F62" s="11">
        <f t="shared" si="46"/>
        <v>595.88801599999999</v>
      </c>
      <c r="G62" s="11">
        <f t="shared" si="46"/>
        <v>679.81862599999999</v>
      </c>
      <c r="H62" s="11">
        <f>H63+H64+H65</f>
        <v>2356.8653789999998</v>
      </c>
      <c r="I62" s="11">
        <f t="shared" ref="I62:L62" si="47">I63+I64+I65</f>
        <v>674.44832299999996</v>
      </c>
      <c r="J62" s="11">
        <f t="shared" si="47"/>
        <v>542.11371499999996</v>
      </c>
      <c r="K62" s="11">
        <f t="shared" si="47"/>
        <v>653.32651099999998</v>
      </c>
      <c r="L62" s="11">
        <f t="shared" si="47"/>
        <v>486.97683000000006</v>
      </c>
      <c r="M62" s="11">
        <f>M63+M64+M65</f>
        <v>1264.5592901467849</v>
      </c>
      <c r="N62" s="11">
        <f t="shared" ref="N62:P62" si="48">N63+N64+N65</f>
        <v>471.26752051999983</v>
      </c>
      <c r="O62" s="11">
        <f t="shared" si="48"/>
        <v>439.20461177999999</v>
      </c>
      <c r="P62" s="11">
        <f t="shared" si="48"/>
        <v>354.0871578467852</v>
      </c>
      <c r="Q62" s="9">
        <v>49</v>
      </c>
    </row>
    <row r="63" spans="1:17" ht="12.75" customHeight="1" x14ac:dyDescent="0.2">
      <c r="A63" s="8">
        <v>50</v>
      </c>
      <c r="B63" s="10" t="s">
        <v>52</v>
      </c>
      <c r="C63" s="11">
        <f t="shared" si="44"/>
        <v>542.58029999999997</v>
      </c>
      <c r="D63" s="11">
        <v>173.89479999999998</v>
      </c>
      <c r="E63" s="11">
        <v>97.907600000000002</v>
      </c>
      <c r="F63" s="11">
        <v>102.3723</v>
      </c>
      <c r="G63" s="11">
        <v>168.40559999999999</v>
      </c>
      <c r="H63" s="11">
        <f t="shared" si="45"/>
        <v>235.66898500000002</v>
      </c>
      <c r="I63" s="11">
        <v>97.790751999999998</v>
      </c>
      <c r="J63" s="11">
        <v>2.600454</v>
      </c>
      <c r="K63" s="11">
        <v>134.211027</v>
      </c>
      <c r="L63" s="11">
        <v>1.0667519999999999</v>
      </c>
      <c r="M63" s="11">
        <f t="shared" ref="M63:M65" si="49">N63+O63+P63</f>
        <v>140.84262859000003</v>
      </c>
      <c r="N63" s="11">
        <v>111.01876786000001</v>
      </c>
      <c r="O63" s="11">
        <v>29.277541159999998</v>
      </c>
      <c r="P63" s="11">
        <v>0.54631956999999998</v>
      </c>
      <c r="Q63" s="9">
        <v>50</v>
      </c>
    </row>
    <row r="64" spans="1:17" ht="12.75" customHeight="1" x14ac:dyDescent="0.2">
      <c r="A64" s="8">
        <v>51</v>
      </c>
      <c r="B64" s="10" t="s">
        <v>53</v>
      </c>
      <c r="C64" s="11">
        <f t="shared" si="44"/>
        <v>281.72353199999998</v>
      </c>
      <c r="D64" s="11">
        <v>86.708620999999994</v>
      </c>
      <c r="E64" s="11">
        <v>61.047969000000002</v>
      </c>
      <c r="F64" s="11">
        <v>64.367716000000001</v>
      </c>
      <c r="G64" s="11">
        <v>69.599226000000002</v>
      </c>
      <c r="H64" s="11">
        <f t="shared" si="45"/>
        <v>423.58389399999999</v>
      </c>
      <c r="I64" s="11">
        <v>132.32102699999999</v>
      </c>
      <c r="J64" s="11">
        <v>99.903465999999995</v>
      </c>
      <c r="K64" s="11">
        <v>97.559939</v>
      </c>
      <c r="L64" s="11">
        <v>93.799461999999991</v>
      </c>
      <c r="M64" s="11">
        <f t="shared" si="49"/>
        <v>246.88442528678524</v>
      </c>
      <c r="N64" s="11">
        <v>14.020165769999995</v>
      </c>
      <c r="O64" s="11">
        <v>120.10966893999999</v>
      </c>
      <c r="P64" s="11">
        <v>112.75459057678525</v>
      </c>
      <c r="Q64" s="9">
        <v>51</v>
      </c>
    </row>
    <row r="65" spans="1:17" ht="12.75" customHeight="1" x14ac:dyDescent="0.2">
      <c r="A65" s="8">
        <v>52</v>
      </c>
      <c r="B65" s="10" t="s">
        <v>54</v>
      </c>
      <c r="C65" s="11">
        <f t="shared" si="44"/>
        <v>1646.1118000000001</v>
      </c>
      <c r="D65" s="11">
        <v>378.29650000000004</v>
      </c>
      <c r="E65" s="11">
        <v>396.8535</v>
      </c>
      <c r="F65" s="11">
        <v>429.14799999999997</v>
      </c>
      <c r="G65" s="11">
        <v>441.81380000000001</v>
      </c>
      <c r="H65" s="11">
        <f t="shared" si="45"/>
        <v>1697.6124999999997</v>
      </c>
      <c r="I65" s="11">
        <v>444.336544</v>
      </c>
      <c r="J65" s="11">
        <v>439.60979499999996</v>
      </c>
      <c r="K65" s="11">
        <v>421.55554499999994</v>
      </c>
      <c r="L65" s="11">
        <v>392.11061600000005</v>
      </c>
      <c r="M65" s="11">
        <f t="shared" si="49"/>
        <v>876.83223626999973</v>
      </c>
      <c r="N65" s="11">
        <v>346.2285868899998</v>
      </c>
      <c r="O65" s="11">
        <v>289.81740167999999</v>
      </c>
      <c r="P65" s="11">
        <v>240.78624769999999</v>
      </c>
      <c r="Q65" s="9">
        <v>52</v>
      </c>
    </row>
    <row r="66" spans="1:17" ht="12.75" customHeight="1" x14ac:dyDescent="0.2">
      <c r="A66" s="8"/>
      <c r="B66" s="10" t="s">
        <v>90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9"/>
    </row>
    <row r="67" spans="1:17" ht="14.1" customHeight="1" x14ac:dyDescent="0.2">
      <c r="A67" s="8">
        <v>53</v>
      </c>
      <c r="B67" s="10" t="s">
        <v>55</v>
      </c>
      <c r="C67" s="12">
        <f>C68+C69</f>
        <v>-6387.53770033</v>
      </c>
      <c r="D67" s="12">
        <f t="shared" ref="D67:G67" si="50">D68+D69</f>
        <v>-2240.8397412299996</v>
      </c>
      <c r="E67" s="12">
        <f t="shared" si="50"/>
        <v>-1443.3206386100001</v>
      </c>
      <c r="F67" s="12">
        <f t="shared" si="50"/>
        <v>-1620.46708012</v>
      </c>
      <c r="G67" s="12">
        <f t="shared" si="50"/>
        <v>-1082.9102403700001</v>
      </c>
      <c r="H67" s="12">
        <f>H68+H69</f>
        <v>-6248.9871893300005</v>
      </c>
      <c r="I67" s="12">
        <f t="shared" ref="I67:L67" si="51">I68+I69</f>
        <v>-1561.1352869100001</v>
      </c>
      <c r="J67" s="12">
        <f t="shared" si="51"/>
        <v>-1632.75087889</v>
      </c>
      <c r="K67" s="12">
        <f t="shared" si="51"/>
        <v>-1591.2099923400001</v>
      </c>
      <c r="L67" s="12">
        <f t="shared" si="51"/>
        <v>-1463.8910311900001</v>
      </c>
      <c r="M67" s="12">
        <f>M68+M69</f>
        <v>-2644.3667621599998</v>
      </c>
      <c r="N67" s="12">
        <f t="shared" ref="N67:P67" si="52">N68+N69</f>
        <v>-1341.9744474799998</v>
      </c>
      <c r="O67" s="12">
        <f t="shared" si="52"/>
        <v>-304.0109619399999</v>
      </c>
      <c r="P67" s="12">
        <f t="shared" si="52"/>
        <v>-998.3813527399999</v>
      </c>
      <c r="Q67" s="9">
        <v>53</v>
      </c>
    </row>
    <row r="68" spans="1:17" ht="12.95" customHeight="1" x14ac:dyDescent="0.2">
      <c r="A68" s="8">
        <v>54</v>
      </c>
      <c r="B68" s="10" t="s">
        <v>50</v>
      </c>
      <c r="C68" s="11">
        <f t="shared" si="44"/>
        <v>-2.6249999999999996</v>
      </c>
      <c r="D68" s="11">
        <v>-0.7</v>
      </c>
      <c r="E68" s="11">
        <v>-1.0449999999999999</v>
      </c>
      <c r="F68" s="11">
        <v>-0.48</v>
      </c>
      <c r="G68" s="11">
        <v>-0.4</v>
      </c>
      <c r="H68" s="11">
        <f t="shared" si="45"/>
        <v>-3.0110000000000001</v>
      </c>
      <c r="I68" s="11">
        <v>-0.57999999999999996</v>
      </c>
      <c r="J68" s="11">
        <v>-1.145</v>
      </c>
      <c r="K68" s="11">
        <v>-0.56599999999999995</v>
      </c>
      <c r="L68" s="11">
        <v>-0.72</v>
      </c>
      <c r="M68" s="11">
        <f>N68+O68+P68</f>
        <v>-1.8542299999999998</v>
      </c>
      <c r="N68" s="11">
        <v>-0.48563000000000001</v>
      </c>
      <c r="O68" s="11">
        <v>-0.94499999999999995</v>
      </c>
      <c r="P68" s="11">
        <v>-0.42359999999999998</v>
      </c>
      <c r="Q68" s="9">
        <v>54</v>
      </c>
    </row>
    <row r="69" spans="1:17" ht="12.95" customHeight="1" x14ac:dyDescent="0.2">
      <c r="A69" s="8">
        <v>55</v>
      </c>
      <c r="B69" s="10" t="s">
        <v>51</v>
      </c>
      <c r="C69" s="11">
        <f>C70+C71+C72</f>
        <v>-6384.91270033</v>
      </c>
      <c r="D69" s="11">
        <f t="shared" ref="D69:G69" si="53">D70+D71+D72</f>
        <v>-2240.1397412299998</v>
      </c>
      <c r="E69" s="11">
        <f t="shared" si="53"/>
        <v>-1442.27563861</v>
      </c>
      <c r="F69" s="11">
        <f t="shared" si="53"/>
        <v>-1619.98708012</v>
      </c>
      <c r="G69" s="11">
        <f t="shared" si="53"/>
        <v>-1082.51024037</v>
      </c>
      <c r="H69" s="11">
        <f>H70+H71+H72</f>
        <v>-6245.9761893300001</v>
      </c>
      <c r="I69" s="11">
        <f t="shared" ref="I69:L69" si="54">I70+I71+I72</f>
        <v>-1560.5552869100002</v>
      </c>
      <c r="J69" s="11">
        <f t="shared" si="54"/>
        <v>-1631.60587889</v>
      </c>
      <c r="K69" s="11">
        <f t="shared" si="54"/>
        <v>-1590.6439923400001</v>
      </c>
      <c r="L69" s="11">
        <f t="shared" si="54"/>
        <v>-1463.1710311900001</v>
      </c>
      <c r="M69" s="11">
        <f>M70+M71+M72</f>
        <v>-2642.5125321599999</v>
      </c>
      <c r="N69" s="11">
        <f t="shared" ref="N69:P69" si="55">N70+N71+N72</f>
        <v>-1341.4888174799999</v>
      </c>
      <c r="O69" s="11">
        <f t="shared" si="55"/>
        <v>-303.06596193999991</v>
      </c>
      <c r="P69" s="11">
        <f t="shared" si="55"/>
        <v>-997.95775273999993</v>
      </c>
      <c r="Q69" s="9">
        <v>55</v>
      </c>
    </row>
    <row r="70" spans="1:17" ht="12.95" customHeight="1" x14ac:dyDescent="0.2">
      <c r="A70" s="8">
        <v>56</v>
      </c>
      <c r="B70" s="10" t="s">
        <v>52</v>
      </c>
      <c r="C70" s="11">
        <f t="shared" ref="C70:C79" si="56">D70+E70+F70+G70</f>
        <v>-3934.7125003299998</v>
      </c>
      <c r="D70" s="11">
        <v>-1541.6819412299999</v>
      </c>
      <c r="E70" s="11">
        <v>-978.81093860999999</v>
      </c>
      <c r="F70" s="11">
        <v>-863.33578012000009</v>
      </c>
      <c r="G70" s="11">
        <v>-550.88384037000003</v>
      </c>
      <c r="H70" s="11">
        <f t="shared" ref="H70:H79" si="57">I70+J70+K70+L70</f>
        <v>-3645.0622623300005</v>
      </c>
      <c r="I70" s="11">
        <v>-790.97743691000005</v>
      </c>
      <c r="J70" s="11">
        <v>-1082.21997089</v>
      </c>
      <c r="K70" s="11">
        <v>-824.5081273400001</v>
      </c>
      <c r="L70" s="11">
        <v>-947.3567271899999</v>
      </c>
      <c r="M70" s="11">
        <f t="shared" ref="M70:M72" si="58">N70+O70+P70</f>
        <v>-701.27687132999984</v>
      </c>
      <c r="N70" s="11">
        <v>-588.67532712999991</v>
      </c>
      <c r="O70" s="11">
        <v>180.04736308000008</v>
      </c>
      <c r="P70" s="11">
        <v>-292.64890728</v>
      </c>
      <c r="Q70" s="9">
        <v>56</v>
      </c>
    </row>
    <row r="71" spans="1:17" ht="12.95" customHeight="1" x14ac:dyDescent="0.2">
      <c r="A71" s="8">
        <v>57</v>
      </c>
      <c r="B71" s="10" t="s">
        <v>53</v>
      </c>
      <c r="C71" s="11">
        <f t="shared" si="56"/>
        <v>-848.85900000000015</v>
      </c>
      <c r="D71" s="11">
        <v>-325.40719999999999</v>
      </c>
      <c r="E71" s="11">
        <v>-83.126200000000011</v>
      </c>
      <c r="F71" s="11">
        <v>-332.46070000000003</v>
      </c>
      <c r="G71" s="11">
        <v>-107.86490000000001</v>
      </c>
      <c r="H71" s="11">
        <f t="shared" si="57"/>
        <v>-912.59629400000006</v>
      </c>
      <c r="I71" s="11">
        <v>-335.54592200000002</v>
      </c>
      <c r="J71" s="11">
        <v>-122.087474</v>
      </c>
      <c r="K71" s="11">
        <v>-333.672549</v>
      </c>
      <c r="L71" s="11">
        <v>-121.29034899999999</v>
      </c>
      <c r="M71" s="11">
        <f t="shared" si="58"/>
        <v>-902.07774828000004</v>
      </c>
      <c r="N71" s="11">
        <v>-371.11211374999999</v>
      </c>
      <c r="O71" s="11">
        <v>-136.15759800000001</v>
      </c>
      <c r="P71" s="11">
        <v>-394.80803653000004</v>
      </c>
      <c r="Q71" s="9">
        <v>57</v>
      </c>
    </row>
    <row r="72" spans="1:17" ht="12.95" customHeight="1" x14ac:dyDescent="0.2">
      <c r="A72" s="8">
        <v>58</v>
      </c>
      <c r="B72" s="10" t="s">
        <v>54</v>
      </c>
      <c r="C72" s="11">
        <f t="shared" si="56"/>
        <v>-1601.3412000000001</v>
      </c>
      <c r="D72" s="11">
        <v>-373.05059999999997</v>
      </c>
      <c r="E72" s="11">
        <v>-380.33850000000001</v>
      </c>
      <c r="F72" s="11">
        <v>-424.19060000000002</v>
      </c>
      <c r="G72" s="11">
        <v>-423.76150000000001</v>
      </c>
      <c r="H72" s="11">
        <f t="shared" si="57"/>
        <v>-1688.3176330000001</v>
      </c>
      <c r="I72" s="11">
        <v>-434.03192799999999</v>
      </c>
      <c r="J72" s="11">
        <v>-427.29843400000004</v>
      </c>
      <c r="K72" s="11">
        <v>-432.46331600000002</v>
      </c>
      <c r="L72" s="11">
        <v>-394.523955</v>
      </c>
      <c r="M72" s="11">
        <f t="shared" si="58"/>
        <v>-1039.15791255</v>
      </c>
      <c r="N72" s="11">
        <v>-381.70137660000006</v>
      </c>
      <c r="O72" s="11">
        <v>-346.95572701999998</v>
      </c>
      <c r="P72" s="11">
        <v>-310.50080892999995</v>
      </c>
      <c r="Q72" s="9">
        <v>58</v>
      </c>
    </row>
    <row r="73" spans="1:17" ht="15" customHeight="1" x14ac:dyDescent="0.2">
      <c r="A73" s="8">
        <v>59</v>
      </c>
      <c r="B73" s="10" t="s">
        <v>56</v>
      </c>
      <c r="C73" s="12">
        <f>C74+C75</f>
        <v>-70.20880000000011</v>
      </c>
      <c r="D73" s="12">
        <f t="shared" ref="D73:G73" si="59">D74+D75</f>
        <v>-19.514399999999995</v>
      </c>
      <c r="E73" s="12">
        <f t="shared" si="59"/>
        <v>-7.0836000000000183</v>
      </c>
      <c r="F73" s="12">
        <f t="shared" si="59"/>
        <v>-32.251200000000011</v>
      </c>
      <c r="G73" s="12">
        <f t="shared" si="59"/>
        <v>-11.3596</v>
      </c>
      <c r="H73" s="12">
        <f>H74+H75</f>
        <v>-31.333206000000018</v>
      </c>
      <c r="I73" s="12">
        <f t="shared" ref="I73:L73" si="60">I74+I75</f>
        <v>-18.173489000000018</v>
      </c>
      <c r="J73" s="12">
        <f t="shared" si="60"/>
        <v>-12.252999000000017</v>
      </c>
      <c r="K73" s="12">
        <f t="shared" si="60"/>
        <v>-0.59305699999998751</v>
      </c>
      <c r="L73" s="12">
        <f t="shared" si="60"/>
        <v>-0.31366100000002461</v>
      </c>
      <c r="M73" s="12">
        <f>M74+M75</f>
        <v>100.55317983865007</v>
      </c>
      <c r="N73" s="12">
        <f t="shared" ref="N73:P73" si="61">N74+N75</f>
        <v>24.05200044</v>
      </c>
      <c r="O73" s="12">
        <f t="shared" si="61"/>
        <v>45.182523029999999</v>
      </c>
      <c r="P73" s="12">
        <f t="shared" si="61"/>
        <v>31.318656368650096</v>
      </c>
      <c r="Q73" s="9">
        <v>59</v>
      </c>
    </row>
    <row r="74" spans="1:17" ht="14.1" customHeight="1" x14ac:dyDescent="0.2">
      <c r="A74" s="8">
        <v>60</v>
      </c>
      <c r="B74" s="10" t="s">
        <v>57</v>
      </c>
      <c r="C74" s="11">
        <f t="shared" si="56"/>
        <v>918.60419999999999</v>
      </c>
      <c r="D74" s="11">
        <v>223.15729999999999</v>
      </c>
      <c r="E74" s="11">
        <v>236.7422</v>
      </c>
      <c r="F74" s="11">
        <v>212.27189999999999</v>
      </c>
      <c r="G74" s="11">
        <v>246.43279999999999</v>
      </c>
      <c r="H74" s="11">
        <f t="shared" si="57"/>
        <v>975.65370699999994</v>
      </c>
      <c r="I74" s="11">
        <v>232.42111</v>
      </c>
      <c r="J74" s="11">
        <v>240.57341399999999</v>
      </c>
      <c r="K74" s="11">
        <v>253.104231</v>
      </c>
      <c r="L74" s="11">
        <v>249.55495199999999</v>
      </c>
      <c r="M74" s="11">
        <f t="shared" ref="M74:M77" si="62">N74+O74+P74</f>
        <v>546.68777541153599</v>
      </c>
      <c r="N74" s="11">
        <v>217.55561061</v>
      </c>
      <c r="O74" s="11">
        <v>156.28123504999999</v>
      </c>
      <c r="P74" s="11">
        <v>172.85092975153606</v>
      </c>
      <c r="Q74" s="9">
        <v>60</v>
      </c>
    </row>
    <row r="75" spans="1:17" ht="14.1" customHeight="1" x14ac:dyDescent="0.2">
      <c r="A75" s="8">
        <v>61</v>
      </c>
      <c r="B75" s="10" t="s">
        <v>58</v>
      </c>
      <c r="C75" s="11">
        <f t="shared" si="56"/>
        <v>-988.8130000000001</v>
      </c>
      <c r="D75" s="11">
        <v>-242.67169999999999</v>
      </c>
      <c r="E75" s="11">
        <v>-243.82580000000002</v>
      </c>
      <c r="F75" s="11">
        <v>-244.5231</v>
      </c>
      <c r="G75" s="11">
        <v>-257.79239999999999</v>
      </c>
      <c r="H75" s="11">
        <f t="shared" si="57"/>
        <v>-1006.986913</v>
      </c>
      <c r="I75" s="11">
        <v>-250.59459900000002</v>
      </c>
      <c r="J75" s="11">
        <v>-252.826413</v>
      </c>
      <c r="K75" s="11">
        <v>-253.69728799999999</v>
      </c>
      <c r="L75" s="11">
        <v>-249.86861300000001</v>
      </c>
      <c r="M75" s="11">
        <f t="shared" si="62"/>
        <v>-446.13459557288593</v>
      </c>
      <c r="N75" s="11">
        <v>-193.50361017</v>
      </c>
      <c r="O75" s="11">
        <v>-111.09871201999999</v>
      </c>
      <c r="P75" s="11">
        <v>-141.53227338288596</v>
      </c>
      <c r="Q75" s="9">
        <v>61</v>
      </c>
    </row>
    <row r="76" spans="1:17" ht="12.95" customHeight="1" x14ac:dyDescent="0.2">
      <c r="A76" s="8">
        <v>62</v>
      </c>
      <c r="B76" s="10" t="s">
        <v>59</v>
      </c>
      <c r="C76" s="11">
        <f t="shared" si="56"/>
        <v>157.07810000000001</v>
      </c>
      <c r="D76" s="11">
        <v>43.749899999999997</v>
      </c>
      <c r="E76" s="11">
        <v>34.1479</v>
      </c>
      <c r="F76" s="11">
        <v>32.458500000000001</v>
      </c>
      <c r="G76" s="11">
        <v>46.721800000000002</v>
      </c>
      <c r="H76" s="11">
        <f t="shared" si="57"/>
        <v>198.60230299999998</v>
      </c>
      <c r="I76" s="11">
        <v>42.585798999999994</v>
      </c>
      <c r="J76" s="11">
        <v>50.024760000000001</v>
      </c>
      <c r="K76" s="11">
        <v>59.067917999999999</v>
      </c>
      <c r="L76" s="11">
        <v>46.923825999999998</v>
      </c>
      <c r="M76" s="11">
        <f t="shared" si="62"/>
        <v>95.626013</v>
      </c>
      <c r="N76" s="11">
        <v>50.095177999999997</v>
      </c>
      <c r="O76" s="11">
        <v>20.033993999999996</v>
      </c>
      <c r="P76" s="11">
        <v>25.496841</v>
      </c>
      <c r="Q76" s="9">
        <v>62</v>
      </c>
    </row>
    <row r="77" spans="1:17" ht="12.95" customHeight="1" x14ac:dyDescent="0.2">
      <c r="A77" s="8">
        <v>63</v>
      </c>
      <c r="B77" s="10" t="s">
        <v>60</v>
      </c>
      <c r="C77" s="11">
        <f t="shared" si="56"/>
        <v>-227.2869</v>
      </c>
      <c r="D77" s="11">
        <v>-63.264299999999992</v>
      </c>
      <c r="E77" s="11">
        <v>-41.231500000000011</v>
      </c>
      <c r="F77" s="11">
        <v>-64.709699999999998</v>
      </c>
      <c r="G77" s="11">
        <v>-58.081400000000002</v>
      </c>
      <c r="H77" s="11">
        <f t="shared" si="57"/>
        <v>-229.93550900000008</v>
      </c>
      <c r="I77" s="11">
        <v>-60.759288000000026</v>
      </c>
      <c r="J77" s="11">
        <v>-62.277759000000032</v>
      </c>
      <c r="K77" s="11">
        <v>-59.660975000000008</v>
      </c>
      <c r="L77" s="11">
        <v>-47.237487000000016</v>
      </c>
      <c r="M77" s="11">
        <f t="shared" si="62"/>
        <v>4.9271668386500806</v>
      </c>
      <c r="N77" s="11">
        <v>-26.043177560000004</v>
      </c>
      <c r="O77" s="11">
        <v>25.148529030000006</v>
      </c>
      <c r="P77" s="11">
        <v>5.8218153686500784</v>
      </c>
      <c r="Q77" s="9">
        <v>63</v>
      </c>
    </row>
    <row r="78" spans="1:17" ht="15.95" customHeight="1" x14ac:dyDescent="0.2">
      <c r="A78" s="8">
        <v>64</v>
      </c>
      <c r="B78" s="10" t="s">
        <v>61</v>
      </c>
      <c r="C78" s="12">
        <f>C79+C80</f>
        <v>6152.0202875100013</v>
      </c>
      <c r="D78" s="12">
        <f t="shared" ref="D78:G78" si="63">D79+D80</f>
        <v>548.56944882000039</v>
      </c>
      <c r="E78" s="12">
        <f t="shared" si="63"/>
        <v>2137.7019277700001</v>
      </c>
      <c r="F78" s="12">
        <f t="shared" si="63"/>
        <v>2442.84735099</v>
      </c>
      <c r="G78" s="12">
        <f t="shared" si="63"/>
        <v>1022.9015599300006</v>
      </c>
      <c r="H78" s="12">
        <f>H79+H80</f>
        <v>4736.0241280000009</v>
      </c>
      <c r="I78" s="12">
        <f t="shared" ref="I78:L78" si="64">I79+I80</f>
        <v>1146.72215841</v>
      </c>
      <c r="J78" s="12">
        <f t="shared" si="64"/>
        <v>-100.57932734999967</v>
      </c>
      <c r="K78" s="12">
        <f t="shared" si="64"/>
        <v>1806.6413896799993</v>
      </c>
      <c r="L78" s="12">
        <f t="shared" si="64"/>
        <v>1883.2399072599999</v>
      </c>
      <c r="M78" s="12">
        <f>M79+M80</f>
        <v>-1138.7917164731516</v>
      </c>
      <c r="N78" s="12">
        <f t="shared" ref="N78:P78" si="65">N79+N80</f>
        <v>592.04405728099937</v>
      </c>
      <c r="O78" s="12">
        <f t="shared" si="65"/>
        <v>-254.498673142</v>
      </c>
      <c r="P78" s="12">
        <f t="shared" si="65"/>
        <v>-1476.3371006121499</v>
      </c>
      <c r="Q78" s="9">
        <v>64</v>
      </c>
    </row>
    <row r="79" spans="1:17" ht="15" customHeight="1" x14ac:dyDescent="0.2">
      <c r="A79" s="8">
        <v>65</v>
      </c>
      <c r="B79" s="10" t="s">
        <v>62</v>
      </c>
      <c r="C79" s="12">
        <f t="shared" si="56"/>
        <v>22.650299999999998</v>
      </c>
      <c r="D79" s="12">
        <v>5.5237999999999996</v>
      </c>
      <c r="E79" s="12">
        <v>5.5227000000000004</v>
      </c>
      <c r="F79" s="12">
        <v>5.8018999999999998</v>
      </c>
      <c r="G79" s="12">
        <v>5.8018999999999998</v>
      </c>
      <c r="H79" s="12">
        <f t="shared" si="57"/>
        <v>22.118534999999998</v>
      </c>
      <c r="I79" s="12">
        <v>5.5956929999999998</v>
      </c>
      <c r="J79" s="12">
        <v>5.3184610000000001</v>
      </c>
      <c r="K79" s="12">
        <v>5.4025059999999998</v>
      </c>
      <c r="L79" s="12">
        <v>5.8018749999999999</v>
      </c>
      <c r="M79" s="12">
        <f>N79+O79+P79</f>
        <v>8.3043569999999995</v>
      </c>
      <c r="N79" s="12">
        <v>3.0247570000000001</v>
      </c>
      <c r="O79" s="12">
        <v>2.7696000000000001</v>
      </c>
      <c r="P79" s="12">
        <v>2.5099999999999998</v>
      </c>
      <c r="Q79" s="9">
        <v>65</v>
      </c>
    </row>
    <row r="80" spans="1:17" ht="15" customHeight="1" x14ac:dyDescent="0.2">
      <c r="A80" s="8">
        <v>66</v>
      </c>
      <c r="B80" s="10" t="s">
        <v>63</v>
      </c>
      <c r="C80" s="12">
        <f>C81+C90+C93+C104</f>
        <v>6129.369987510001</v>
      </c>
      <c r="D80" s="12">
        <f t="shared" ref="D80:G80" si="66">D81+D90+D93+D104</f>
        <v>543.04564882000034</v>
      </c>
      <c r="E80" s="12">
        <f t="shared" si="66"/>
        <v>2132.1792277700001</v>
      </c>
      <c r="F80" s="12">
        <f t="shared" si="66"/>
        <v>2437.0454509900001</v>
      </c>
      <c r="G80" s="12">
        <f t="shared" si="66"/>
        <v>1017.0996599300006</v>
      </c>
      <c r="H80" s="12">
        <f>H81+H90+H93+H104</f>
        <v>4713.9055930000013</v>
      </c>
      <c r="I80" s="12">
        <f t="shared" ref="I80:L80" si="67">I81+I90+I93+I104</f>
        <v>1141.12646541</v>
      </c>
      <c r="J80" s="12">
        <f t="shared" si="67"/>
        <v>-105.89778834999967</v>
      </c>
      <c r="K80" s="12">
        <f t="shared" si="67"/>
        <v>1801.2388836799994</v>
      </c>
      <c r="L80" s="12">
        <f t="shared" si="67"/>
        <v>1877.4380322599998</v>
      </c>
      <c r="M80" s="12">
        <f>M81+M90+M93+M104</f>
        <v>-1147.0960734731516</v>
      </c>
      <c r="N80" s="12">
        <f t="shared" ref="N80:P80" si="68">N81+N90+N93+N104</f>
        <v>589.01930028099935</v>
      </c>
      <c r="O80" s="12">
        <f t="shared" si="68"/>
        <v>-257.268273142</v>
      </c>
      <c r="P80" s="12">
        <f t="shared" si="68"/>
        <v>-1478.8471006121499</v>
      </c>
      <c r="Q80" s="9">
        <v>66</v>
      </c>
    </row>
    <row r="81" spans="1:17" ht="14.1" customHeight="1" x14ac:dyDescent="0.2">
      <c r="A81" s="8">
        <v>67</v>
      </c>
      <c r="B81" s="10" t="s">
        <v>64</v>
      </c>
      <c r="C81" s="14">
        <f>C82+C86</f>
        <v>4917.3031778500008</v>
      </c>
      <c r="D81" s="14">
        <f t="shared" ref="D81:G81" si="69">D82+D86</f>
        <v>520.0195200500001</v>
      </c>
      <c r="E81" s="14">
        <f t="shared" si="69"/>
        <v>1945.6842295900003</v>
      </c>
      <c r="F81" s="14">
        <f t="shared" si="69"/>
        <v>1078.1892706600001</v>
      </c>
      <c r="G81" s="14">
        <f t="shared" si="69"/>
        <v>1373.4101575499999</v>
      </c>
      <c r="H81" s="14">
        <f>H82+H86</f>
        <v>3686.0210351000005</v>
      </c>
      <c r="I81" s="14">
        <f t="shared" ref="I81:L81" si="70">I82+I86</f>
        <v>907.02873900999998</v>
      </c>
      <c r="J81" s="14">
        <f t="shared" si="70"/>
        <v>645.56946038000012</v>
      </c>
      <c r="K81" s="14">
        <f t="shared" si="70"/>
        <v>1387.3450881799999</v>
      </c>
      <c r="L81" s="14">
        <f t="shared" si="70"/>
        <v>746.0777475299999</v>
      </c>
      <c r="M81" s="14">
        <f>M82+M86</f>
        <v>1656.3460848999998</v>
      </c>
      <c r="N81" s="14">
        <f t="shared" ref="N81:P81" si="71">N82+N86</f>
        <v>1107.05351903</v>
      </c>
      <c r="O81" s="14">
        <f t="shared" si="71"/>
        <v>421.80212123000013</v>
      </c>
      <c r="P81" s="14">
        <f t="shared" si="71"/>
        <v>127.49044463999991</v>
      </c>
      <c r="Q81" s="9">
        <v>67</v>
      </c>
    </row>
    <row r="82" spans="1:17" ht="12.95" customHeight="1" x14ac:dyDescent="0.2">
      <c r="A82" s="8">
        <v>68</v>
      </c>
      <c r="B82" s="10" t="s">
        <v>65</v>
      </c>
      <c r="C82" s="11">
        <f>C83+C84+C85</f>
        <v>-163.08940000000001</v>
      </c>
      <c r="D82" s="11">
        <f t="shared" ref="D82:G82" si="72">D83+D84+D85</f>
        <v>-11.2211</v>
      </c>
      <c r="E82" s="11">
        <f t="shared" si="72"/>
        <v>-95.185000000000002</v>
      </c>
      <c r="F82" s="11">
        <f t="shared" si="72"/>
        <v>-77.205500000000001</v>
      </c>
      <c r="G82" s="11">
        <f t="shared" si="72"/>
        <v>20.522199999999998</v>
      </c>
      <c r="H82" s="11">
        <f>H83+H84+H85</f>
        <v>-634.35469399999988</v>
      </c>
      <c r="I82" s="11">
        <f t="shared" ref="I82:L82" si="73">I83+I84+I85</f>
        <v>-186.29011500000001</v>
      </c>
      <c r="J82" s="11">
        <f t="shared" si="73"/>
        <v>-176.916708</v>
      </c>
      <c r="K82" s="11">
        <f t="shared" si="73"/>
        <v>-96.976238999999993</v>
      </c>
      <c r="L82" s="11">
        <f t="shared" si="73"/>
        <v>-174.17163199999999</v>
      </c>
      <c r="M82" s="11">
        <f>M83+M84+M85</f>
        <v>-259.20795197000001</v>
      </c>
      <c r="N82" s="11">
        <f t="shared" ref="N82:P82" si="74">N83+N84+N85</f>
        <v>38.91922005</v>
      </c>
      <c r="O82" s="11">
        <f t="shared" si="74"/>
        <v>36.148906569999994</v>
      </c>
      <c r="P82" s="11">
        <f t="shared" si="74"/>
        <v>-334.27607859</v>
      </c>
      <c r="Q82" s="9">
        <v>68</v>
      </c>
    </row>
    <row r="83" spans="1:17" ht="12.95" customHeight="1" x14ac:dyDescent="0.2">
      <c r="A83" s="8">
        <v>69</v>
      </c>
      <c r="B83" s="10" t="s">
        <v>66</v>
      </c>
      <c r="C83" s="11">
        <f t="shared" ref="C83:C92" si="75">D83+E83+F83+G83</f>
        <v>-163.08940000000001</v>
      </c>
      <c r="D83" s="11">
        <v>-11.2211</v>
      </c>
      <c r="E83" s="11">
        <v>-95.185000000000002</v>
      </c>
      <c r="F83" s="11">
        <v>-77.205500000000001</v>
      </c>
      <c r="G83" s="11">
        <v>20.522199999999998</v>
      </c>
      <c r="H83" s="11">
        <f t="shared" ref="H83:H92" si="76">I83+J83+K83+L83</f>
        <v>-634.35469399999988</v>
      </c>
      <c r="I83" s="11">
        <v>-186.29011500000001</v>
      </c>
      <c r="J83" s="11">
        <v>-176.916708</v>
      </c>
      <c r="K83" s="11">
        <v>-96.976238999999993</v>
      </c>
      <c r="L83" s="11">
        <v>-174.17163199999999</v>
      </c>
      <c r="M83" s="11">
        <f t="shared" ref="M83:M85" si="77">N83+O83+P83</f>
        <v>-259.20795197000001</v>
      </c>
      <c r="N83" s="11">
        <v>38.91922005</v>
      </c>
      <c r="O83" s="11">
        <v>36.148906569999994</v>
      </c>
      <c r="P83" s="11">
        <v>-334.27607859</v>
      </c>
      <c r="Q83" s="9">
        <v>69</v>
      </c>
    </row>
    <row r="84" spans="1:17" ht="12.95" customHeight="1" x14ac:dyDescent="0.2">
      <c r="A84" s="8">
        <v>70</v>
      </c>
      <c r="B84" s="10" t="s">
        <v>67</v>
      </c>
      <c r="C84" s="11">
        <f t="shared" si="75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76"/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77"/>
        <v>0</v>
      </c>
      <c r="N84" s="11">
        <v>0</v>
      </c>
      <c r="O84" s="11">
        <v>0</v>
      </c>
      <c r="P84" s="11">
        <v>0</v>
      </c>
      <c r="Q84" s="9">
        <v>70</v>
      </c>
    </row>
    <row r="85" spans="1:17" ht="12.95" customHeight="1" x14ac:dyDescent="0.2">
      <c r="A85" s="8">
        <v>71</v>
      </c>
      <c r="B85" s="10" t="s">
        <v>68</v>
      </c>
      <c r="C85" s="11">
        <f t="shared" si="75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76"/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77"/>
        <v>0</v>
      </c>
      <c r="N85" s="11">
        <v>0</v>
      </c>
      <c r="O85" s="11">
        <v>0</v>
      </c>
      <c r="P85" s="11">
        <v>0</v>
      </c>
      <c r="Q85" s="9">
        <v>71</v>
      </c>
    </row>
    <row r="86" spans="1:17" ht="12.95" customHeight="1" x14ac:dyDescent="0.2">
      <c r="A86" s="8">
        <v>72</v>
      </c>
      <c r="B86" s="13" t="s">
        <v>69</v>
      </c>
      <c r="C86" s="11">
        <f>C87+C88+C89</f>
        <v>5080.3925778500006</v>
      </c>
      <c r="D86" s="11">
        <f t="shared" ref="D86:G86" si="78">D87+D88+D89</f>
        <v>531.24062005000008</v>
      </c>
      <c r="E86" s="11">
        <f t="shared" si="78"/>
        <v>2040.8692295900003</v>
      </c>
      <c r="F86" s="11">
        <f t="shared" si="78"/>
        <v>1155.3947706600002</v>
      </c>
      <c r="G86" s="11">
        <f t="shared" si="78"/>
        <v>1352.88795755</v>
      </c>
      <c r="H86" s="11">
        <f>H87+H88+H89</f>
        <v>4320.3757291000002</v>
      </c>
      <c r="I86" s="11">
        <f t="shared" ref="I86:L86" si="79">I87+I88+I89</f>
        <v>1093.31885401</v>
      </c>
      <c r="J86" s="11">
        <f t="shared" si="79"/>
        <v>822.48616838000009</v>
      </c>
      <c r="K86" s="11">
        <f t="shared" si="79"/>
        <v>1484.32132718</v>
      </c>
      <c r="L86" s="11">
        <f t="shared" si="79"/>
        <v>920.24937952999994</v>
      </c>
      <c r="M86" s="11">
        <f>M87+M88+M89</f>
        <v>1915.5540368699999</v>
      </c>
      <c r="N86" s="11">
        <f t="shared" ref="N86:P86" si="80">N87+N88+N89</f>
        <v>1068.13429898</v>
      </c>
      <c r="O86" s="11">
        <f t="shared" si="80"/>
        <v>385.65321466000012</v>
      </c>
      <c r="P86" s="11">
        <f t="shared" si="80"/>
        <v>461.7665232299999</v>
      </c>
      <c r="Q86" s="9">
        <v>72</v>
      </c>
    </row>
    <row r="87" spans="1:17" ht="12.95" customHeight="1" x14ac:dyDescent="0.2">
      <c r="A87" s="8">
        <v>73</v>
      </c>
      <c r="B87" s="10" t="s">
        <v>70</v>
      </c>
      <c r="C87" s="11">
        <f t="shared" si="75"/>
        <v>30.820711710000005</v>
      </c>
      <c r="D87" s="11">
        <v>-367.16801935000001</v>
      </c>
      <c r="E87" s="11">
        <v>247.91314822000001</v>
      </c>
      <c r="F87" s="11">
        <v>111.77131452</v>
      </c>
      <c r="G87" s="11">
        <v>38.304268319999998</v>
      </c>
      <c r="H87" s="11">
        <f t="shared" si="76"/>
        <v>130.5872498</v>
      </c>
      <c r="I87" s="11">
        <v>-17.803964539999999</v>
      </c>
      <c r="J87" s="11">
        <v>-25.324523759999998</v>
      </c>
      <c r="K87" s="11">
        <v>190.23592601999999</v>
      </c>
      <c r="L87" s="11">
        <v>-16.520187920000001</v>
      </c>
      <c r="M87" s="11">
        <f t="shared" ref="M87:M89" si="81">N87+O87+P87</f>
        <v>2.0675517500000069</v>
      </c>
      <c r="N87" s="11">
        <v>36.498827810000002</v>
      </c>
      <c r="O87" s="11">
        <v>77.79457862000001</v>
      </c>
      <c r="P87" s="11">
        <v>-112.22585468</v>
      </c>
      <c r="Q87" s="9">
        <v>73</v>
      </c>
    </row>
    <row r="88" spans="1:17" ht="12.95" customHeight="1" x14ac:dyDescent="0.2">
      <c r="A88" s="8">
        <v>74</v>
      </c>
      <c r="B88" s="10" t="s">
        <v>71</v>
      </c>
      <c r="C88" s="11">
        <f t="shared" si="75"/>
        <v>1899.8465714900003</v>
      </c>
      <c r="D88" s="11">
        <v>460.96765230000005</v>
      </c>
      <c r="E88" s="11">
        <v>639.14914296000006</v>
      </c>
      <c r="F88" s="11">
        <v>527.94594944000005</v>
      </c>
      <c r="G88" s="11">
        <v>271.78382679000003</v>
      </c>
      <c r="H88" s="11">
        <f t="shared" si="76"/>
        <v>2273.7262438000002</v>
      </c>
      <c r="I88" s="11">
        <v>133.63093701000003</v>
      </c>
      <c r="J88" s="11">
        <v>954.79240363999997</v>
      </c>
      <c r="K88" s="11">
        <v>709.48958450000009</v>
      </c>
      <c r="L88" s="11">
        <v>475.81331864999999</v>
      </c>
      <c r="M88" s="11">
        <f t="shared" si="81"/>
        <v>30.15690183999989</v>
      </c>
      <c r="N88" s="11">
        <v>524.53601089999995</v>
      </c>
      <c r="O88" s="11">
        <v>-568.97024450000004</v>
      </c>
      <c r="P88" s="11">
        <v>74.591135439999974</v>
      </c>
      <c r="Q88" s="9">
        <v>74</v>
      </c>
    </row>
    <row r="89" spans="1:17" ht="12.95" customHeight="1" x14ac:dyDescent="0.2">
      <c r="A89" s="8">
        <v>75</v>
      </c>
      <c r="B89" s="10" t="s">
        <v>72</v>
      </c>
      <c r="C89" s="11">
        <f t="shared" si="75"/>
        <v>3149.7252946500003</v>
      </c>
      <c r="D89" s="11">
        <v>437.44098710000003</v>
      </c>
      <c r="E89" s="11">
        <v>1153.8069384100002</v>
      </c>
      <c r="F89" s="11">
        <v>515.67750669999998</v>
      </c>
      <c r="G89" s="11">
        <v>1042.79986244</v>
      </c>
      <c r="H89" s="11">
        <f t="shared" si="76"/>
        <v>1916.0622355</v>
      </c>
      <c r="I89" s="11">
        <v>977.49188153999989</v>
      </c>
      <c r="J89" s="11">
        <v>-106.98171149999985</v>
      </c>
      <c r="K89" s="11">
        <v>584.59581666000008</v>
      </c>
      <c r="L89" s="11">
        <v>460.95624879999997</v>
      </c>
      <c r="M89" s="11">
        <f t="shared" si="81"/>
        <v>1883.32958328</v>
      </c>
      <c r="N89" s="11">
        <v>507.09946027000001</v>
      </c>
      <c r="O89" s="11">
        <v>876.82888054000011</v>
      </c>
      <c r="P89" s="11">
        <v>499.40124246999994</v>
      </c>
      <c r="Q89" s="9">
        <v>75</v>
      </c>
    </row>
    <row r="90" spans="1:17" ht="14.1" customHeight="1" x14ac:dyDescent="0.2">
      <c r="A90" s="8">
        <v>76</v>
      </c>
      <c r="B90" s="10" t="s">
        <v>73</v>
      </c>
      <c r="C90" s="14">
        <f>C91+C92</f>
        <v>338.96245782999995</v>
      </c>
      <c r="D90" s="14">
        <f t="shared" ref="D90:G90" si="82">D91+D92</f>
        <v>-689.63090849999992</v>
      </c>
      <c r="E90" s="14">
        <f t="shared" si="82"/>
        <v>627.65026552999973</v>
      </c>
      <c r="F90" s="14">
        <f t="shared" si="82"/>
        <v>-9.0231824100000217</v>
      </c>
      <c r="G90" s="14">
        <f t="shared" si="82"/>
        <v>409.96628321000003</v>
      </c>
      <c r="H90" s="14">
        <f>H91+H92</f>
        <v>3054.9514824299999</v>
      </c>
      <c r="I90" s="14">
        <f t="shared" ref="I90:L90" si="83">I91+I92</f>
        <v>-180.13147456999997</v>
      </c>
      <c r="J90" s="14">
        <f t="shared" si="83"/>
        <v>459.57397700000001</v>
      </c>
      <c r="K90" s="14">
        <f t="shared" si="83"/>
        <v>1298.5554459999998</v>
      </c>
      <c r="L90" s="14">
        <f t="shared" si="83"/>
        <v>1476.953534</v>
      </c>
      <c r="M90" s="14">
        <f>M91+M92</f>
        <v>2807.2683572668507</v>
      </c>
      <c r="N90" s="14">
        <f t="shared" ref="N90:P90" si="84">N91+N92</f>
        <v>-1248.5199389889992</v>
      </c>
      <c r="O90" s="14">
        <f t="shared" si="84"/>
        <v>1720.8973824279997</v>
      </c>
      <c r="P90" s="14">
        <f t="shared" si="84"/>
        <v>2334.8909138278505</v>
      </c>
      <c r="Q90" s="9">
        <v>76</v>
      </c>
    </row>
    <row r="91" spans="1:17" ht="12.95" customHeight="1" x14ac:dyDescent="0.2">
      <c r="A91" s="8">
        <v>77</v>
      </c>
      <c r="B91" s="10" t="s">
        <v>74</v>
      </c>
      <c r="C91" s="11">
        <f t="shared" si="75"/>
        <v>-1230.68764693</v>
      </c>
      <c r="D91" s="11">
        <v>-232.66682968999999</v>
      </c>
      <c r="E91" s="11">
        <v>-804.62316188000011</v>
      </c>
      <c r="F91" s="11">
        <v>6.9741855199999847</v>
      </c>
      <c r="G91" s="11">
        <v>-200.37184088000004</v>
      </c>
      <c r="H91" s="11">
        <f t="shared" si="76"/>
        <v>620.99721682000006</v>
      </c>
      <c r="I91" s="11">
        <v>-206.50326417999997</v>
      </c>
      <c r="J91" s="11">
        <v>627.78777500000001</v>
      </c>
      <c r="K91" s="11">
        <v>-725.94946900000002</v>
      </c>
      <c r="L91" s="11">
        <v>925.66217500000005</v>
      </c>
      <c r="M91" s="11">
        <f t="shared" ref="M91:M92" si="85">N91+O91+P91</f>
        <v>202.67532001685086</v>
      </c>
      <c r="N91" s="11">
        <v>8.2760095610004996</v>
      </c>
      <c r="O91" s="11">
        <v>-249.01254672200014</v>
      </c>
      <c r="P91" s="11">
        <v>443.41185717785049</v>
      </c>
      <c r="Q91" s="9">
        <v>77</v>
      </c>
    </row>
    <row r="92" spans="1:17" ht="12.95" customHeight="1" x14ac:dyDescent="0.2">
      <c r="A92" s="8">
        <v>78</v>
      </c>
      <c r="B92" s="10" t="s">
        <v>75</v>
      </c>
      <c r="C92" s="11">
        <f t="shared" si="75"/>
        <v>1569.65010476</v>
      </c>
      <c r="D92" s="11">
        <v>-456.96407880999993</v>
      </c>
      <c r="E92" s="11">
        <v>1432.2734274099998</v>
      </c>
      <c r="F92" s="11">
        <v>-15.997367930000006</v>
      </c>
      <c r="G92" s="11">
        <v>610.33812409000006</v>
      </c>
      <c r="H92" s="11">
        <f t="shared" si="76"/>
        <v>2433.9542656099998</v>
      </c>
      <c r="I92" s="11">
        <v>26.371789609999993</v>
      </c>
      <c r="J92" s="11">
        <v>-168.213798</v>
      </c>
      <c r="K92" s="11">
        <v>2024.504915</v>
      </c>
      <c r="L92" s="11">
        <v>551.29135899999994</v>
      </c>
      <c r="M92" s="11">
        <f t="shared" si="85"/>
        <v>2604.5930372499997</v>
      </c>
      <c r="N92" s="11">
        <v>-1256.7959485499998</v>
      </c>
      <c r="O92" s="11">
        <v>1969.9099291499997</v>
      </c>
      <c r="P92" s="11">
        <v>1891.4790566499998</v>
      </c>
      <c r="Q92" s="9">
        <v>78</v>
      </c>
    </row>
    <row r="93" spans="1:17" ht="14.1" customHeight="1" x14ac:dyDescent="0.2">
      <c r="A93" s="8">
        <v>79</v>
      </c>
      <c r="B93" s="10" t="s">
        <v>76</v>
      </c>
      <c r="C93" s="14">
        <f>C94+C99</f>
        <v>240.76395183000056</v>
      </c>
      <c r="D93" s="14">
        <f t="shared" ref="D93:G93" si="86">D94+D99</f>
        <v>-9.819562729999916</v>
      </c>
      <c r="E93" s="14">
        <f t="shared" si="86"/>
        <v>-338.22986735000001</v>
      </c>
      <c r="F93" s="14">
        <f t="shared" si="86"/>
        <v>670.22196273999987</v>
      </c>
      <c r="G93" s="14">
        <f t="shared" si="86"/>
        <v>-81.408580829999437</v>
      </c>
      <c r="H93" s="14">
        <f>H94+H99</f>
        <v>-799.93044652999936</v>
      </c>
      <c r="I93" s="14">
        <f t="shared" ref="I93:L93" si="87">I94+I99</f>
        <v>199.68202397000005</v>
      </c>
      <c r="J93" s="14">
        <f t="shared" si="87"/>
        <v>-991.98310272999993</v>
      </c>
      <c r="K93" s="14">
        <f t="shared" si="87"/>
        <v>-518.61516150000011</v>
      </c>
      <c r="L93" s="14">
        <f t="shared" si="87"/>
        <v>510.98579373000007</v>
      </c>
      <c r="M93" s="14">
        <f>M94+M99</f>
        <v>301.67910235999813</v>
      </c>
      <c r="N93" s="14">
        <f t="shared" ref="N93:P93" si="88">N94+N99</f>
        <v>-186.7835474800014</v>
      </c>
      <c r="O93" s="14">
        <f t="shared" si="88"/>
        <v>290.2721305</v>
      </c>
      <c r="P93" s="14">
        <f t="shared" si="88"/>
        <v>198.19051934000004</v>
      </c>
      <c r="Q93" s="9">
        <v>79</v>
      </c>
    </row>
    <row r="94" spans="1:17" ht="12.95" customHeight="1" x14ac:dyDescent="0.2">
      <c r="A94" s="8">
        <v>80</v>
      </c>
      <c r="B94" s="10" t="s">
        <v>77</v>
      </c>
      <c r="C94" s="11">
        <f>C95+C96+C97+C98</f>
        <v>-987.15327016999993</v>
      </c>
      <c r="D94" s="11">
        <f t="shared" ref="D94:G94" si="89">D95+D96+D97+D98</f>
        <v>316.08330426999999</v>
      </c>
      <c r="E94" s="11">
        <f t="shared" si="89"/>
        <v>193.79203764999994</v>
      </c>
      <c r="F94" s="11">
        <f t="shared" si="89"/>
        <v>-300.00475326000003</v>
      </c>
      <c r="G94" s="11">
        <f t="shared" si="89"/>
        <v>-1197.0238588299999</v>
      </c>
      <c r="H94" s="11">
        <f>H95+H96+H97+H98</f>
        <v>-229.68785052999945</v>
      </c>
      <c r="I94" s="11">
        <f t="shared" ref="I94:L94" si="90">I95+I96+I97+I98</f>
        <v>1064.1361749699997</v>
      </c>
      <c r="J94" s="11">
        <f t="shared" si="90"/>
        <v>-501.66156372999995</v>
      </c>
      <c r="K94" s="11">
        <f t="shared" si="90"/>
        <v>305.59524049999999</v>
      </c>
      <c r="L94" s="11">
        <f t="shared" si="90"/>
        <v>-1097.7577022699995</v>
      </c>
      <c r="M94" s="11">
        <f>M95+M96+M97+M98</f>
        <v>281.9174059099978</v>
      </c>
      <c r="N94" s="11">
        <f t="shared" ref="N94:P94" si="91">N95+N96+N97+N98</f>
        <v>-823.06167383000138</v>
      </c>
      <c r="O94" s="11">
        <f t="shared" si="91"/>
        <v>-966.14076423000006</v>
      </c>
      <c r="P94" s="11">
        <f t="shared" si="91"/>
        <v>2071.1198439699997</v>
      </c>
      <c r="Q94" s="9">
        <v>80</v>
      </c>
    </row>
    <row r="95" spans="1:17" ht="12.95" customHeight="1" x14ac:dyDescent="0.2">
      <c r="A95" s="8">
        <v>81</v>
      </c>
      <c r="B95" s="10" t="s">
        <v>78</v>
      </c>
      <c r="C95" s="11">
        <f t="shared" ref="C95:C104" si="92">D95+E95+F95+G95</f>
        <v>-497.90000000000003</v>
      </c>
      <c r="D95" s="11">
        <v>-123.69999999999999</v>
      </c>
      <c r="E95" s="11">
        <v>-112.60000000000001</v>
      </c>
      <c r="F95" s="11">
        <v>-125.3</v>
      </c>
      <c r="G95" s="11">
        <v>-136.30000000000001</v>
      </c>
      <c r="H95" s="11">
        <f t="shared" ref="H95:H104" si="93">I95+J95+K95+L95</f>
        <v>-536.624684</v>
      </c>
      <c r="I95" s="11">
        <v>-135.22435300000001</v>
      </c>
      <c r="J95" s="11">
        <v>-126.87619799999999</v>
      </c>
      <c r="K95" s="11">
        <v>-126.34518499999999</v>
      </c>
      <c r="L95" s="11">
        <v>-148.17894799999999</v>
      </c>
      <c r="M95" s="11">
        <f t="shared" ref="M95:M98" si="94">N95+O95+P95</f>
        <v>-29.586880330000017</v>
      </c>
      <c r="N95" s="11">
        <v>-2.4517803499999999</v>
      </c>
      <c r="O95" s="11">
        <v>-9.431737240000011</v>
      </c>
      <c r="P95" s="11">
        <v>-17.703362740000006</v>
      </c>
      <c r="Q95" s="9">
        <v>81</v>
      </c>
    </row>
    <row r="96" spans="1:17" ht="12.95" customHeight="1" x14ac:dyDescent="0.2">
      <c r="A96" s="8">
        <v>82</v>
      </c>
      <c r="B96" s="10" t="s">
        <v>79</v>
      </c>
      <c r="C96" s="11">
        <f t="shared" si="92"/>
        <v>361.18460000000005</v>
      </c>
      <c r="D96" s="11">
        <v>1001.171</v>
      </c>
      <c r="E96" s="11">
        <v>-448.7029</v>
      </c>
      <c r="F96" s="11">
        <v>-153.60829999999999</v>
      </c>
      <c r="G96" s="11">
        <v>-37.675200000000018</v>
      </c>
      <c r="H96" s="11">
        <f t="shared" si="93"/>
        <v>2051.4691630000002</v>
      </c>
      <c r="I96" s="11">
        <v>765.68911200000002</v>
      </c>
      <c r="J96" s="11">
        <v>-16.227460000000001</v>
      </c>
      <c r="K96" s="11">
        <v>847.87552299999993</v>
      </c>
      <c r="L96" s="11">
        <v>454.13198800000004</v>
      </c>
      <c r="M96" s="11">
        <f t="shared" si="94"/>
        <v>2881.4322121699997</v>
      </c>
      <c r="N96" s="11">
        <v>622.94159653999998</v>
      </c>
      <c r="O96" s="11">
        <v>617.53235959000006</v>
      </c>
      <c r="P96" s="11">
        <v>1640.9582560399999</v>
      </c>
      <c r="Q96" s="9">
        <v>82</v>
      </c>
    </row>
    <row r="97" spans="1:17" ht="12.95" customHeight="1" x14ac:dyDescent="0.2">
      <c r="A97" s="8">
        <v>83</v>
      </c>
      <c r="B97" s="10" t="s">
        <v>80</v>
      </c>
      <c r="C97" s="11">
        <f t="shared" si="92"/>
        <v>-582.8225321299999</v>
      </c>
      <c r="D97" s="11">
        <v>-423.45852718000003</v>
      </c>
      <c r="E97" s="11">
        <v>784.96965682999996</v>
      </c>
      <c r="F97" s="11">
        <v>-55.910498269999991</v>
      </c>
      <c r="G97" s="11">
        <v>-888.42316350999977</v>
      </c>
      <c r="H97" s="11">
        <f t="shared" si="93"/>
        <v>-1559.0115811499998</v>
      </c>
      <c r="I97" s="11">
        <v>523.2106298499998</v>
      </c>
      <c r="J97" s="11">
        <v>-322.69471199999998</v>
      </c>
      <c r="K97" s="11">
        <v>-357.8482679999999</v>
      </c>
      <c r="L97" s="11">
        <v>-1401.6792309999996</v>
      </c>
      <c r="M97" s="11">
        <f t="shared" si="94"/>
        <v>-2617.197828960002</v>
      </c>
      <c r="N97" s="11">
        <v>-1430.2971248100014</v>
      </c>
      <c r="O97" s="11">
        <v>-1707.3404849100002</v>
      </c>
      <c r="P97" s="11">
        <v>520.43978076000008</v>
      </c>
      <c r="Q97" s="9">
        <v>83</v>
      </c>
    </row>
    <row r="98" spans="1:17" ht="12.95" customHeight="1" x14ac:dyDescent="0.2">
      <c r="A98" s="8">
        <v>84</v>
      </c>
      <c r="B98" s="10" t="s">
        <v>81</v>
      </c>
      <c r="C98" s="11">
        <f t="shared" si="92"/>
        <v>-267.61533803999998</v>
      </c>
      <c r="D98" s="11">
        <v>-137.92916854999999</v>
      </c>
      <c r="E98" s="11">
        <v>-29.87471918</v>
      </c>
      <c r="F98" s="11">
        <v>34.814045009999994</v>
      </c>
      <c r="G98" s="11">
        <v>-134.62549532</v>
      </c>
      <c r="H98" s="11">
        <f t="shared" si="93"/>
        <v>-185.52074838000001</v>
      </c>
      <c r="I98" s="11">
        <v>-89.539213880000005</v>
      </c>
      <c r="J98" s="11">
        <v>-35.863193729999999</v>
      </c>
      <c r="K98" s="11">
        <v>-58.0868295</v>
      </c>
      <c r="L98" s="11">
        <v>-2.0315112700000064</v>
      </c>
      <c r="M98" s="11">
        <f t="shared" si="94"/>
        <v>47.269903029999995</v>
      </c>
      <c r="N98" s="11">
        <v>-13.254365209999996</v>
      </c>
      <c r="O98" s="11">
        <v>133.09909833</v>
      </c>
      <c r="P98" s="11">
        <v>-72.574830090000006</v>
      </c>
      <c r="Q98" s="9">
        <v>84</v>
      </c>
    </row>
    <row r="99" spans="1:17" ht="12.95" customHeight="1" x14ac:dyDescent="0.2">
      <c r="A99" s="8">
        <v>85</v>
      </c>
      <c r="B99" s="10" t="s">
        <v>82</v>
      </c>
      <c r="C99" s="11">
        <f>C100+C101+C102+C103</f>
        <v>1227.9172220000005</v>
      </c>
      <c r="D99" s="11">
        <f t="shared" ref="D99:G99" si="95">D100+D101+D102+D103</f>
        <v>-325.9028669999999</v>
      </c>
      <c r="E99" s="11">
        <f t="shared" si="95"/>
        <v>-532.02190499999995</v>
      </c>
      <c r="F99" s="11">
        <f t="shared" si="95"/>
        <v>970.2267159999999</v>
      </c>
      <c r="G99" s="11">
        <f t="shared" si="95"/>
        <v>1115.6152780000004</v>
      </c>
      <c r="H99" s="11">
        <f>H100+H101+H102+H103</f>
        <v>-570.24259599999993</v>
      </c>
      <c r="I99" s="11">
        <f t="shared" ref="I99:L99" si="96">I100+I101+I102+I103</f>
        <v>-864.45415099999968</v>
      </c>
      <c r="J99" s="11">
        <f t="shared" si="96"/>
        <v>-490.32153900000003</v>
      </c>
      <c r="K99" s="11">
        <f t="shared" si="96"/>
        <v>-824.21040200000004</v>
      </c>
      <c r="L99" s="11">
        <f t="shared" si="96"/>
        <v>1608.7434959999996</v>
      </c>
      <c r="M99" s="11">
        <f>M100+M101+M102+M103</f>
        <v>19.761696450000329</v>
      </c>
      <c r="N99" s="11">
        <f t="shared" ref="N99:P99" si="97">N100+N101+N102+N103</f>
        <v>636.27812634999998</v>
      </c>
      <c r="O99" s="11">
        <f t="shared" si="97"/>
        <v>1256.4128947300001</v>
      </c>
      <c r="P99" s="11">
        <f t="shared" si="97"/>
        <v>-1872.9293246299997</v>
      </c>
      <c r="Q99" s="9">
        <v>85</v>
      </c>
    </row>
    <row r="100" spans="1:17" ht="12.95" customHeight="1" x14ac:dyDescent="0.2">
      <c r="A100" s="8">
        <v>86</v>
      </c>
      <c r="B100" s="10" t="s">
        <v>83</v>
      </c>
      <c r="C100" s="11">
        <f t="shared" si="92"/>
        <v>-98.600000000000009</v>
      </c>
      <c r="D100" s="11">
        <v>-15.200000000000003</v>
      </c>
      <c r="E100" s="11">
        <v>-20.399999999999999</v>
      </c>
      <c r="F100" s="11">
        <v>-26.6</v>
      </c>
      <c r="G100" s="11">
        <v>-36.400000000000006</v>
      </c>
      <c r="H100" s="11">
        <f t="shared" si="93"/>
        <v>71.523364000000001</v>
      </c>
      <c r="I100" s="11">
        <v>61.347958000000006</v>
      </c>
      <c r="J100" s="11">
        <v>10.805714000000002</v>
      </c>
      <c r="K100" s="11">
        <v>11.970315000000003</v>
      </c>
      <c r="L100" s="11">
        <v>-12.600623000000004</v>
      </c>
      <c r="M100" s="11">
        <f t="shared" ref="M100:M103" si="98">N100+O100+P100</f>
        <v>150.01083691000002</v>
      </c>
      <c r="N100" s="11">
        <v>120.59271495</v>
      </c>
      <c r="O100" s="11">
        <v>-64.4481495</v>
      </c>
      <c r="P100" s="11">
        <v>93.866271460000007</v>
      </c>
      <c r="Q100" s="9">
        <v>86</v>
      </c>
    </row>
    <row r="101" spans="1:17" ht="12.95" customHeight="1" x14ac:dyDescent="0.2">
      <c r="A101" s="8">
        <v>87</v>
      </c>
      <c r="B101" s="10" t="s">
        <v>84</v>
      </c>
      <c r="C101" s="11">
        <f t="shared" si="92"/>
        <v>2276.5483000000004</v>
      </c>
      <c r="D101" s="11">
        <v>-411.09699999999998</v>
      </c>
      <c r="E101" s="11">
        <v>409.11310000000003</v>
      </c>
      <c r="F101" s="11">
        <v>1156.0391999999999</v>
      </c>
      <c r="G101" s="11">
        <v>1122.4930000000004</v>
      </c>
      <c r="H101" s="11">
        <f t="shared" si="93"/>
        <v>-2447.1663049999997</v>
      </c>
      <c r="I101" s="11">
        <v>-1597.1208329999997</v>
      </c>
      <c r="J101" s="11">
        <v>-365.62947100000002</v>
      </c>
      <c r="K101" s="11">
        <v>-629.036517</v>
      </c>
      <c r="L101" s="11">
        <v>144.62051600000001</v>
      </c>
      <c r="M101" s="11">
        <f t="shared" si="98"/>
        <v>-582.52821734999998</v>
      </c>
      <c r="N101" s="11">
        <v>463.69656103</v>
      </c>
      <c r="O101" s="11">
        <v>528.76490338999986</v>
      </c>
      <c r="P101" s="11">
        <v>-1574.9896817699998</v>
      </c>
      <c r="Q101" s="9">
        <v>87</v>
      </c>
    </row>
    <row r="102" spans="1:17" ht="12.95" customHeight="1" x14ac:dyDescent="0.2">
      <c r="A102" s="8">
        <v>88</v>
      </c>
      <c r="B102" s="10" t="s">
        <v>85</v>
      </c>
      <c r="C102" s="11">
        <f t="shared" si="92"/>
        <v>-1020.1608999999999</v>
      </c>
      <c r="D102" s="11">
        <v>102.26810000000003</v>
      </c>
      <c r="E102" s="11">
        <v>-984.16909999999996</v>
      </c>
      <c r="F102" s="11">
        <v>-83.864699999999985</v>
      </c>
      <c r="G102" s="11">
        <v>-54.395199999999946</v>
      </c>
      <c r="H102" s="11">
        <f t="shared" si="93"/>
        <v>1427.5685449999996</v>
      </c>
      <c r="I102" s="11">
        <v>580.76961099999994</v>
      </c>
      <c r="J102" s="11">
        <v>-173.34744199999997</v>
      </c>
      <c r="K102" s="11">
        <v>-300.09548300000006</v>
      </c>
      <c r="L102" s="11">
        <v>1320.2418589999997</v>
      </c>
      <c r="M102" s="11">
        <f t="shared" si="98"/>
        <v>677.24823715000025</v>
      </c>
      <c r="N102" s="11">
        <v>59.326637339999998</v>
      </c>
      <c r="O102" s="11">
        <v>1115.4536238100002</v>
      </c>
      <c r="P102" s="11">
        <v>-497.53202399999992</v>
      </c>
      <c r="Q102" s="9">
        <v>88</v>
      </c>
    </row>
    <row r="103" spans="1:17" ht="12.95" customHeight="1" x14ac:dyDescent="0.2">
      <c r="A103" s="8">
        <v>89</v>
      </c>
      <c r="B103" s="10" t="s">
        <v>86</v>
      </c>
      <c r="C103" s="11">
        <f t="shared" si="92"/>
        <v>70.12982199999999</v>
      </c>
      <c r="D103" s="11">
        <v>-1.8739670000000004</v>
      </c>
      <c r="E103" s="11">
        <v>63.434094999999999</v>
      </c>
      <c r="F103" s="11">
        <v>-75.347784000000004</v>
      </c>
      <c r="G103" s="11">
        <v>83.917477999999988</v>
      </c>
      <c r="H103" s="11">
        <f t="shared" si="93"/>
        <v>377.83180000000004</v>
      </c>
      <c r="I103" s="11">
        <v>90.549113000000006</v>
      </c>
      <c r="J103" s="11">
        <v>37.84966</v>
      </c>
      <c r="K103" s="11">
        <v>92.951283000000004</v>
      </c>
      <c r="L103" s="11">
        <v>156.48174400000002</v>
      </c>
      <c r="M103" s="11">
        <f t="shared" si="98"/>
        <v>-224.96916025999997</v>
      </c>
      <c r="N103" s="11">
        <v>-7.3377869699999874</v>
      </c>
      <c r="O103" s="11">
        <v>-323.35748296999998</v>
      </c>
      <c r="P103" s="11">
        <v>105.72610967999999</v>
      </c>
      <c r="Q103" s="9">
        <v>89</v>
      </c>
    </row>
    <row r="104" spans="1:17" ht="14.1" customHeight="1" x14ac:dyDescent="0.2">
      <c r="A104" s="8">
        <v>90</v>
      </c>
      <c r="B104" s="10" t="s">
        <v>87</v>
      </c>
      <c r="C104" s="14">
        <f t="shared" si="92"/>
        <v>632.34040000000027</v>
      </c>
      <c r="D104" s="14">
        <v>722.47660000000008</v>
      </c>
      <c r="E104" s="14">
        <v>-102.9254</v>
      </c>
      <c r="F104" s="14">
        <v>697.65740000000005</v>
      </c>
      <c r="G104" s="14">
        <v>-684.86819999999989</v>
      </c>
      <c r="H104" s="14">
        <f t="shared" si="93"/>
        <v>-1227.1364779999999</v>
      </c>
      <c r="I104" s="14">
        <v>214.54717699999998</v>
      </c>
      <c r="J104" s="14">
        <v>-219.05812299999999</v>
      </c>
      <c r="K104" s="14">
        <v>-366.04648900000001</v>
      </c>
      <c r="L104" s="14">
        <v>-856.57904299999996</v>
      </c>
      <c r="M104" s="14">
        <f>N104+O104+P104</f>
        <v>-5912.3896180000002</v>
      </c>
      <c r="N104" s="14">
        <v>917.26926772000002</v>
      </c>
      <c r="O104" s="14">
        <v>-2690.2399072999997</v>
      </c>
      <c r="P104" s="14">
        <v>-4139.4189784200007</v>
      </c>
      <c r="Q104" s="9">
        <v>90</v>
      </c>
    </row>
    <row r="105" spans="1:17" ht="15.95" customHeight="1" x14ac:dyDescent="0.2">
      <c r="A105" s="8">
        <v>91</v>
      </c>
      <c r="B105" s="10" t="s">
        <v>88</v>
      </c>
      <c r="C105" s="12">
        <f t="shared" ref="C105:P105" si="99">-C14-C78</f>
        <v>-1185.2204550799988</v>
      </c>
      <c r="D105" s="12">
        <f t="shared" si="99"/>
        <v>901.79454172999999</v>
      </c>
      <c r="E105" s="12">
        <f t="shared" si="99"/>
        <v>-1314.8580688399998</v>
      </c>
      <c r="F105" s="12">
        <f t="shared" si="99"/>
        <v>-865.71041339000317</v>
      </c>
      <c r="G105" s="12">
        <f t="shared" si="99"/>
        <v>93.55348541999831</v>
      </c>
      <c r="H105" s="12">
        <f t="shared" si="99"/>
        <v>-1403.5984217299947</v>
      </c>
      <c r="I105" s="12">
        <f t="shared" si="99"/>
        <v>-219.08957917999851</v>
      </c>
      <c r="J105" s="12">
        <f t="shared" si="99"/>
        <v>1493.0982314900002</v>
      </c>
      <c r="K105" s="12">
        <f t="shared" si="99"/>
        <v>-1127.4605324000001</v>
      </c>
      <c r="L105" s="12">
        <f t="shared" si="99"/>
        <v>-1550.1465416400006</v>
      </c>
      <c r="M105" s="12">
        <f t="shared" si="99"/>
        <v>801.76381454774219</v>
      </c>
      <c r="N105" s="12">
        <f t="shared" si="99"/>
        <v>-767.95466158099816</v>
      </c>
      <c r="O105" s="12">
        <f t="shared" si="99"/>
        <v>111.20574042200104</v>
      </c>
      <c r="P105" s="12">
        <f t="shared" si="99"/>
        <v>1458.5127357067381</v>
      </c>
      <c r="Q105" s="9">
        <v>91</v>
      </c>
    </row>
    <row r="106" spans="1:17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16"/>
      <c r="N106" s="16"/>
      <c r="O106" s="28"/>
      <c r="P106" s="31"/>
      <c r="Q106" s="17"/>
    </row>
    <row r="107" spans="1:17" ht="6" customHeight="1" x14ac:dyDescent="0.2">
      <c r="B107" s="27"/>
      <c r="C107" s="29"/>
      <c r="D107" s="29"/>
      <c r="E107" s="29"/>
      <c r="F107" s="29"/>
      <c r="G107" s="29"/>
      <c r="H107" s="29"/>
    </row>
    <row r="108" spans="1:17" ht="12.75" customHeight="1" x14ac:dyDescent="0.2">
      <c r="A108" s="21" t="s">
        <v>89</v>
      </c>
      <c r="C108" s="23"/>
      <c r="D108" s="23"/>
      <c r="E108" s="23"/>
      <c r="F108" s="23"/>
      <c r="G108" s="23"/>
      <c r="H108" s="23"/>
    </row>
    <row r="109" spans="1:17" ht="12.75" customHeight="1" x14ac:dyDescent="0.2">
      <c r="A109" s="21" t="s">
        <v>15</v>
      </c>
      <c r="C109" s="23"/>
      <c r="D109" s="23"/>
      <c r="E109" s="23"/>
      <c r="F109" s="23"/>
      <c r="G109" s="23"/>
      <c r="H109" s="23"/>
    </row>
    <row r="110" spans="1:17" ht="12.75" customHeight="1" x14ac:dyDescent="0.2">
      <c r="A110" s="69" t="s">
        <v>10</v>
      </c>
      <c r="C110" s="23"/>
      <c r="D110" s="23"/>
      <c r="E110" s="23"/>
      <c r="F110" s="23"/>
      <c r="G110" s="23"/>
      <c r="H110" s="23"/>
    </row>
    <row r="111" spans="1:17" ht="12.75" customHeight="1" x14ac:dyDescent="0.2">
      <c r="A111" s="69" t="s">
        <v>11</v>
      </c>
      <c r="C111" s="23"/>
      <c r="D111" s="23"/>
      <c r="E111" s="23"/>
      <c r="F111" s="23"/>
      <c r="G111" s="23"/>
      <c r="H111" s="23"/>
    </row>
    <row r="112" spans="1:17" ht="12.75" customHeight="1" x14ac:dyDescent="0.2">
      <c r="A112" s="70" t="s">
        <v>16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21">
    <mergeCell ref="A1:G1"/>
    <mergeCell ref="A2:G2"/>
    <mergeCell ref="A3:G3"/>
    <mergeCell ref="H1:Q1"/>
    <mergeCell ref="H2:Q2"/>
    <mergeCell ref="H3:Q3"/>
    <mergeCell ref="Q8:Q12"/>
    <mergeCell ref="A8:A12"/>
    <mergeCell ref="C8:G8"/>
    <mergeCell ref="C9:G9"/>
    <mergeCell ref="C10:G10"/>
    <mergeCell ref="H10:L10"/>
    <mergeCell ref="C11:C12"/>
    <mergeCell ref="D11:G11"/>
    <mergeCell ref="H11:H12"/>
    <mergeCell ref="I11:L11"/>
    <mergeCell ref="H8:P8"/>
    <mergeCell ref="H9:P9"/>
    <mergeCell ref="M10:P10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2021-01-11T19:31:04Z</cp:lastPrinted>
  <dcterms:created xsi:type="dcterms:W3CDTF">2018-11-21T20:09:16Z</dcterms:created>
  <dcterms:modified xsi:type="dcterms:W3CDTF">2021-02-08T16:08:27Z</dcterms:modified>
</cp:coreProperties>
</file>